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12"/>
  </bookViews>
  <sheets>
    <sheet name=" NR1" sheetId="1" r:id="rId1"/>
    <sheet name="NR3 " sheetId="2" r:id="rId2"/>
    <sheet name=" NR4" sheetId="3" state="hidden" r:id="rId3"/>
    <sheet name=" COS " sheetId="4" r:id="rId4"/>
    <sheet name="WDUZA" sheetId="5" r:id="rId5"/>
    <sheet name="WR9" sheetId="6" state="hidden" r:id="rId6"/>
    <sheet name="ZEN" sheetId="7" state="hidden" r:id="rId7"/>
    <sheet name="NR2" sheetId="8" r:id="rId8"/>
    <sheet name="WALCOWNIA ŚREDNIA" sheetId="9" state="hidden" r:id="rId9"/>
    <sheet name="REJON10" sheetId="10" state="hidden" r:id="rId10"/>
    <sheet name="P09" sheetId="11" state="hidden" r:id="rId11"/>
    <sheet name="EC" sheetId="12" state="hidden" r:id="rId12"/>
    <sheet name="P04" sheetId="13" r:id="rId13"/>
    <sheet name="T450WR8" sheetId="14" state="hidden" r:id="rId14"/>
    <sheet name="T450WPZ" sheetId="15" state="hidden" r:id="rId15"/>
    <sheet name="NAMIAROWNIA" sheetId="16" state="hidden" r:id="rId16"/>
    <sheet name="MOG" sheetId="17" state="hidden" r:id="rId17"/>
    <sheet name="TAXI830" sheetId="18" state="hidden" r:id="rId18"/>
    <sheet name="TAXI1130" sheetId="19" state="hidden" r:id="rId19"/>
    <sheet name="TAXI0" sheetId="20" state="hidden" r:id="rId20"/>
    <sheet name="Arkusz1" sheetId="21" state="hidden" r:id="rId21"/>
  </sheets>
  <definedNames/>
  <calcPr fullCalcOnLoad="1"/>
</workbook>
</file>

<file path=xl/sharedStrings.xml><?xml version="1.0" encoding="utf-8"?>
<sst xmlns="http://schemas.openxmlformats.org/spreadsheetml/2006/main" count="568" uniqueCount="307">
  <si>
    <t>CZAS ODJAZDU Z BRAMY GŁÓWNEJ W DNI ROBOCZE</t>
  </si>
  <si>
    <t>TRASA PRZEJAZDU - PRZYSTANKI</t>
  </si>
  <si>
    <t>BRAMA GŁÓWNA - PRZYSTANEK LINII NR 1</t>
  </si>
  <si>
    <t>ZSP - P04 - STALOWNIA</t>
  </si>
  <si>
    <t>LABOLATORIUM - DOŁY ZLEWCZE ŻUŻLA</t>
  </si>
  <si>
    <t>P06 - WAPNIALNIA</t>
  </si>
  <si>
    <t>BRAMA NR 5 - OD STRZEMIESZYC</t>
  </si>
  <si>
    <t>ZTS - ROZMRAŻALNIA - SKRZYŻOWANIE</t>
  </si>
  <si>
    <t>P01 - BUDYNEK SZATNI</t>
  </si>
  <si>
    <t>ZWP - P01 - BUDYNEK ADMIN. STARY</t>
  </si>
  <si>
    <t>ZWP - P01 - TUNEL - P N/Ż</t>
  </si>
  <si>
    <t>ZWP - P01 - SKŁADOWISKO RUDY P N/Ż</t>
  </si>
  <si>
    <t>ZWP - P01 - BUDYNEK ADMIN. NOWY</t>
  </si>
  <si>
    <t>ZWP - P01 - TAŚMOCIĄG</t>
  </si>
  <si>
    <t>Z85 - MAGAZYNY</t>
  </si>
  <si>
    <t>BRAMA GŁÓWNA HK</t>
  </si>
  <si>
    <t>CZAS ODJAZDU Z BRAMY GŁÓWNEJ W DNI WOLNE I ŚWIĄTECZNE</t>
  </si>
  <si>
    <t>I ZMIANA</t>
  </si>
  <si>
    <t>II ZMIANA</t>
  </si>
  <si>
    <t>III ZMIANA</t>
  </si>
  <si>
    <t>DO BRAMY GŁ.</t>
  </si>
  <si>
    <t>BRAMA GŁÓWNA - PRZYSTANEK LINII NR 3</t>
  </si>
  <si>
    <t>ZWP - P01 - BUDYNEK SZATNI</t>
  </si>
  <si>
    <t>ZTS - KOLPREM</t>
  </si>
  <si>
    <t>ZWP - P03 - BUDYNEK ADMIN.</t>
  </si>
  <si>
    <t>BRAMA GŁÓWNA</t>
  </si>
  <si>
    <t>BRAMA GŁÓWNA - PRZYSTANEK LINII - COS</t>
  </si>
  <si>
    <t>COS - BUDYNEK ADMIN.</t>
  </si>
  <si>
    <t>15.05</t>
  </si>
  <si>
    <t>ODJAZD Z P-16</t>
  </si>
  <si>
    <t>BRAMA GŁÓWNA - PRZYSTANEK LINII NR 2</t>
  </si>
  <si>
    <t>P11 - SKRZYŻOWANIE</t>
  </si>
  <si>
    <t>P16 - BUDYNEK ADMIN. WALCOWNI ŚREDN.</t>
  </si>
  <si>
    <t>T.K.J. - LABOLATORIUM ODBIOROWE</t>
  </si>
  <si>
    <t>P 11 - SKRZYŻOWANIE</t>
  </si>
  <si>
    <t>BRAMA GŁÓWNA - PRZYSTANEK - WIATA WALCOWNI ŚREDNIEJ</t>
  </si>
  <si>
    <t>P 16 - BUDYNEK ADMINISTRACYJNY WALCOWNI ŚREDNIEJ</t>
  </si>
  <si>
    <t>BRAMA NR 7 - WIATA - PRZYSTANEK</t>
  </si>
  <si>
    <t>E 37 - ZEN - BUDYNEK ADMINISTRACYJNY</t>
  </si>
  <si>
    <t>ZAWRACANIE - PRZEJAZD POWROTNY - NA BRAMĘ NR 7</t>
  </si>
  <si>
    <t>BRAMA NR 7 - WYJAZD NA UL. TOROWĄ</t>
  </si>
  <si>
    <t>STACJA REDUKCYJNA NR 1 - E 37</t>
  </si>
  <si>
    <t>PRZEJAZD POWROTNY NA BRAMĘ NR 7</t>
  </si>
  <si>
    <t>E 37 / ZEN -  BUDYNEK ADMINISTRACYJNY</t>
  </si>
  <si>
    <t>ZAWRACANIE -  PRZEJAZD POWROTNY NA BRAMĘ GŁÓWNĄ</t>
  </si>
  <si>
    <t>T.K.J - LABOLATORIUM ODBIOROWE</t>
  </si>
  <si>
    <t>BRAMA GŁÓWNA HK - SKRZYŻOWANIE</t>
  </si>
  <si>
    <t>CZAS ODJAZDU AUTOBUSU</t>
  </si>
  <si>
    <t>5.45</t>
  </si>
  <si>
    <t>5.46</t>
  </si>
  <si>
    <t>5.47</t>
  </si>
  <si>
    <t>5.49</t>
  </si>
  <si>
    <t>5.51</t>
  </si>
  <si>
    <t>5.53</t>
  </si>
  <si>
    <t>5.54</t>
  </si>
  <si>
    <t>5.56</t>
  </si>
  <si>
    <t>5.58</t>
  </si>
  <si>
    <t>6.00</t>
  </si>
  <si>
    <t>6.03</t>
  </si>
  <si>
    <t>13.47</t>
  </si>
  <si>
    <t>13.49</t>
  </si>
  <si>
    <t>13.51</t>
  </si>
  <si>
    <t>13.53</t>
  </si>
  <si>
    <t>13.54</t>
  </si>
  <si>
    <t>13.56</t>
  </si>
  <si>
    <t>13.58</t>
  </si>
  <si>
    <t>13.45</t>
  </si>
  <si>
    <t>13.46</t>
  </si>
  <si>
    <t>21.45</t>
  </si>
  <si>
    <t>21.46</t>
  </si>
  <si>
    <t>21.47</t>
  </si>
  <si>
    <t>21.49</t>
  </si>
  <si>
    <t>21.51</t>
  </si>
  <si>
    <t>21.53</t>
  </si>
  <si>
    <t>21.54</t>
  </si>
  <si>
    <t>21.56</t>
  </si>
  <si>
    <t>21.58</t>
  </si>
  <si>
    <t>22.00</t>
  </si>
  <si>
    <t>22.03</t>
  </si>
  <si>
    <t>22.04</t>
  </si>
  <si>
    <t>22.05</t>
  </si>
  <si>
    <t>22.07</t>
  </si>
  <si>
    <t>22.08</t>
  </si>
  <si>
    <t>22.09</t>
  </si>
  <si>
    <t>22.10</t>
  </si>
  <si>
    <t xml:space="preserve"> -</t>
  </si>
  <si>
    <t>KM</t>
  </si>
  <si>
    <t>ROZKŁAD JAZDY OBOWIĄZUJE OD DNIA 19.07.2002</t>
  </si>
  <si>
    <t>AUTOBUS KURSUJE CODZIENNIE W DNI ROBOCZE, WOLNE I ŚWIĄTECZNE</t>
  </si>
  <si>
    <t>6.04</t>
  </si>
  <si>
    <t>6.05</t>
  </si>
  <si>
    <t>6.07</t>
  </si>
  <si>
    <t>6.08</t>
  </si>
  <si>
    <t>6.09</t>
  </si>
  <si>
    <t>6.10</t>
  </si>
  <si>
    <t>14.00</t>
  </si>
  <si>
    <t>14.03</t>
  </si>
  <si>
    <t>14.04</t>
  </si>
  <si>
    <t>14.05</t>
  </si>
  <si>
    <t>14.07</t>
  </si>
  <si>
    <t>14.08</t>
  </si>
  <si>
    <t>14.09</t>
  </si>
  <si>
    <t>14.10</t>
  </si>
  <si>
    <r>
      <t xml:space="preserve">ROZKŁAD JAZDY
AUTOBUSU LINII WEWNĘTRZNEJ </t>
    </r>
    <r>
      <rPr>
        <b/>
        <sz val="30"/>
        <rFont val="Arial CE"/>
        <family val="2"/>
      </rPr>
      <t>NR 1</t>
    </r>
  </si>
  <si>
    <r>
      <t xml:space="preserve">ROZKŁAD JAZDY
AUTOBUSU LINII WEWNĘTRZNEJ </t>
    </r>
    <r>
      <rPr>
        <b/>
        <sz val="30"/>
        <rFont val="Arial CE"/>
        <family val="2"/>
      </rPr>
      <t>NR 3</t>
    </r>
  </si>
  <si>
    <r>
      <t xml:space="preserve">ROZKŁAD JAZDY
AUTOBUSU LINII WEWNĘTRZNEJ </t>
    </r>
    <r>
      <rPr>
        <b/>
        <sz val="30"/>
        <rFont val="Arial CE"/>
        <family val="2"/>
      </rPr>
      <t>NR 4</t>
    </r>
  </si>
  <si>
    <t>SKRZYŻOWANIE WP - NR 1 - HPR</t>
  </si>
  <si>
    <t>BRAMA GŁÓWNA HK - PRZYSTANEK WALCOWNI ŚREDNIEJ</t>
  </si>
  <si>
    <t>MAGAZYNY - SKRZYŻOWANIE</t>
  </si>
  <si>
    <t>BRAMA TOWAROWA NR 7 - WIATA PRZYSTANEK</t>
  </si>
  <si>
    <t>5.30</t>
  </si>
  <si>
    <t>5.32</t>
  </si>
  <si>
    <t>5.33</t>
  </si>
  <si>
    <t>5.34</t>
  </si>
  <si>
    <t>5.36</t>
  </si>
  <si>
    <t>5.38</t>
  </si>
  <si>
    <t>5.39</t>
  </si>
  <si>
    <t>5.41</t>
  </si>
  <si>
    <t>5.42</t>
  </si>
  <si>
    <t>5.43</t>
  </si>
  <si>
    <t>6.30</t>
  </si>
  <si>
    <t>6.32</t>
  </si>
  <si>
    <t>6.33</t>
  </si>
  <si>
    <t>6.34</t>
  </si>
  <si>
    <t>6.36</t>
  </si>
  <si>
    <t>6.38</t>
  </si>
  <si>
    <t>6.39</t>
  </si>
  <si>
    <t>6.41</t>
  </si>
  <si>
    <t>6.42</t>
  </si>
  <si>
    <t>6.43</t>
  </si>
  <si>
    <t>6.50</t>
  </si>
  <si>
    <t>6.52</t>
  </si>
  <si>
    <t>6.53</t>
  </si>
  <si>
    <t>6.54</t>
  </si>
  <si>
    <t>6.56</t>
  </si>
  <si>
    <t>6.58</t>
  </si>
  <si>
    <t>6.59</t>
  </si>
  <si>
    <t>7.01</t>
  </si>
  <si>
    <t>7.02</t>
  </si>
  <si>
    <t>7.03</t>
  </si>
  <si>
    <t>13.30</t>
  </si>
  <si>
    <t>13.32</t>
  </si>
  <si>
    <t>13.33</t>
  </si>
  <si>
    <t>13.34</t>
  </si>
  <si>
    <t>13.36</t>
  </si>
  <si>
    <t>13.38</t>
  </si>
  <si>
    <t>13.39</t>
  </si>
  <si>
    <t>13.41</t>
  </si>
  <si>
    <t>13.42</t>
  </si>
  <si>
    <t>13.43</t>
  </si>
  <si>
    <t>15.02</t>
  </si>
  <si>
    <t>15.03</t>
  </si>
  <si>
    <t>15.06</t>
  </si>
  <si>
    <t>15.07</t>
  </si>
  <si>
    <t>21.30</t>
  </si>
  <si>
    <t>21.32</t>
  </si>
  <si>
    <t>21.33</t>
  </si>
  <si>
    <t>21.34</t>
  </si>
  <si>
    <t>21.36</t>
  </si>
  <si>
    <t>21.38</t>
  </si>
  <si>
    <t>21.39</t>
  </si>
  <si>
    <t>21.41</t>
  </si>
  <si>
    <t>21.42</t>
  </si>
  <si>
    <t>21.43</t>
  </si>
  <si>
    <t>ZWP - WP - NR 3 - ZATOKA, ZAWRACANIE</t>
  </si>
  <si>
    <t>BRAMA GŁ. - PRZYSTANEK LINII NR 4</t>
  </si>
  <si>
    <t>ROZDZIELNIA ENERGETYCZNA - ZEN/E - UL. ROZDZIEŃSKIEGO</t>
  </si>
  <si>
    <t>"EKO GRYS" - BUDYNEK ADMINISTRACYJNY</t>
  </si>
  <si>
    <t>OZNACZENIE DNI KURSOWANIA AUTOBUSU</t>
  </si>
  <si>
    <t>RS</t>
  </si>
  <si>
    <t>BRAMA HK NR 5 - OD STRONY STRZEMIESZYC</t>
  </si>
  <si>
    <t>BRAMA GŁÓWNA - HK</t>
  </si>
  <si>
    <t>OZNACZENIE KURSOWANIA AUTOBUSU</t>
  </si>
  <si>
    <t>ROZKŁAD JAZDY OBOWIĄZUJE OD DNIA 19.07.2002 R.</t>
  </si>
  <si>
    <t>LEGENDA:   RS - KURSUJE W DNI ROBOCZE, WOLNE I ŚWIĄTECZNE.</t>
  </si>
  <si>
    <t>INFORMACJI UDZIELA DYSPOZYTOR HK ZTS SPÓŁKA Z O.O.   -  TELEFON - 792 - 91 - 51</t>
  </si>
  <si>
    <r>
      <t>ROZKŁAD JAZDY 
AUTOBUSU LINII WEWNĘTRZNEJ</t>
    </r>
    <r>
      <rPr>
        <b/>
        <sz val="16"/>
        <rFont val="Arial CE"/>
        <family val="2"/>
      </rPr>
      <t xml:space="preserve"> - </t>
    </r>
    <r>
      <rPr>
        <b/>
        <sz val="26"/>
        <rFont val="Arial CE"/>
        <family val="2"/>
      </rPr>
      <t>WR-9</t>
    </r>
  </si>
  <si>
    <r>
      <t xml:space="preserve">ROZKŁAD JAZDY
AUTOBUSU LINII WEWNĘTRZNEJ
</t>
    </r>
    <r>
      <rPr>
        <b/>
        <sz val="20"/>
        <rFont val="Arial CE"/>
        <family val="2"/>
      </rPr>
      <t>P-09 - BAZA PRZEŁADUNKU RUDY</t>
    </r>
  </si>
  <si>
    <t>HUTA KATOWICE - PARKING SZLA - I PAS RUCHU - PRZYSTANEK LINII  602</t>
  </si>
  <si>
    <t>WĘZEŁ TAŚMOCIĄGU P-03 - BUDYNEK UTRZYMANIA RUCHU - WIADUKT</t>
  </si>
  <si>
    <t>ZAWRACANIE - PRZEJAZD POWROTNY</t>
  </si>
  <si>
    <t>BUDYNEK ADMINISTRACYJNY - P-09</t>
  </si>
  <si>
    <t>STACJA UZDATNIANIA WODY - UL. GOŁONOWSKA</t>
  </si>
  <si>
    <t>PRZEJAZD POWROTNY NA UL GOŁONOWSKĄ</t>
  </si>
  <si>
    <t>BUDYNEK ADMINISTRACYJNY P-09 - BAZA PRZEŁADUNKU RUDY</t>
  </si>
  <si>
    <t>PRZEJAZD UL. KOKSOWNICZĄ - DROGA NR 796 NA P-09 - UL. RUDNA</t>
  </si>
  <si>
    <t>P-09 - WARSZTAT UTRZYMANIA RUCHU</t>
  </si>
  <si>
    <t>BRAMA GŁÓWNA HK - PRZYSTANEK LINII - P-09 - II PAS RUCHU</t>
  </si>
  <si>
    <t>PRZEJAZD UL. GOŁONOWSKĄ - DROGA NR 796 - KOKSOWNICZĄ NA "EKO GRYS"</t>
  </si>
  <si>
    <t>PRZEJAZD UL. TWORZEŃ  - ROZDZIEŃSKIEGO NA WR-9</t>
  </si>
  <si>
    <t>PRZEJAZD UL. ZĄBKOWICKĄ DO WĘZŁA - WR-9</t>
  </si>
  <si>
    <t>WR-9 - WĘZEŁ TECHNOLOGICZNY AGLOMEROWNI - UL. GOŁONOWSKA</t>
  </si>
  <si>
    <t>SZWIRO</t>
  </si>
  <si>
    <t>P-15</t>
  </si>
  <si>
    <t>5:25 - 35 - 45 - 55</t>
  </si>
  <si>
    <t>6:05 - 6:15</t>
  </si>
  <si>
    <t>13:25 - 35 - 45 - 55</t>
  </si>
  <si>
    <t>14:05 - 15</t>
  </si>
  <si>
    <t>21:25 - 35 - 45 - 55</t>
  </si>
  <si>
    <t>22:05 - 15</t>
  </si>
  <si>
    <t>6:35 - 45 - 55</t>
  </si>
  <si>
    <t>ZTS - ZTK</t>
  </si>
  <si>
    <t>CZAS ODJAZDU Z BRAMY GŁÓWNEJ W DNI ROBOCZE WOLNE I ŚWIĄTECZNE</t>
  </si>
  <si>
    <t>PRACOWNICY UMYSŁOWI DNI ROBOCZE</t>
  </si>
  <si>
    <t xml:space="preserve">I ZMIANA </t>
  </si>
  <si>
    <t>ROZKŁAD JAZDY
AUTOBUSU LINII WEWNĘTRZNEJ
 NR 2 - Walcownia Średnia</t>
  </si>
  <si>
    <t>PRZEJAZD PRZEZ TORY (szatnia)</t>
  </si>
  <si>
    <r>
      <t xml:space="preserve">ROZKŁAD JAZDY
AUTOBUSU LINII WEWNĘTRZNEJ -               </t>
    </r>
    <r>
      <rPr>
        <b/>
        <sz val="27"/>
        <rFont val="Arial CE"/>
        <family val="2"/>
      </rPr>
      <t>REJON  10</t>
    </r>
  </si>
  <si>
    <r>
      <t xml:space="preserve">ROZKŁAD JAZDY
AUTOBUSU LINII WEWNĘTRZNEJ - </t>
    </r>
    <r>
      <rPr>
        <b/>
        <sz val="27"/>
        <rFont val="Arial CE"/>
        <family val="2"/>
      </rPr>
      <t>EC NOWA</t>
    </r>
  </si>
  <si>
    <t>BRAMA GŁÓWNA HK - PRZYSTANEK  EC</t>
  </si>
  <si>
    <t>BUDYNEK ADMINISTRACYJNY EC NOWA</t>
  </si>
  <si>
    <t xml:space="preserve">ROZKŁAD JAZDY OBOWIĄZUJE OD 01-08-2010r.                                                                  </t>
  </si>
  <si>
    <t>Tel Dyspozytora 606642842</t>
  </si>
  <si>
    <t>TRASA  PRZEJAZDU  PRZYSTANKI</t>
  </si>
  <si>
    <t>CZAS ODJAZDU Z BRAMY GŁÓWNEJ</t>
  </si>
  <si>
    <t>BRAMA GŁÓWNA - WIATA - PRZYSTANEK LINII P-04</t>
  </si>
  <si>
    <t>Z 85 - MAGAZYNY</t>
  </si>
  <si>
    <t>ZSP - P 04 - STALOWNIA</t>
  </si>
  <si>
    <t>BRAMA GŁÓWNA - ZATOKA - DYŻURKA</t>
  </si>
  <si>
    <t>R</t>
  </si>
  <si>
    <t>LABOLATORIUM - DOŁY ZLEWCZE
ZAWRACANIE - PRZEJAZD POWROTNY</t>
  </si>
  <si>
    <r>
      <t xml:space="preserve">                       ROZKŁAD  JAZDY  AUTOBUSU  LINII WEWNĘTRZNEJ
                                      </t>
    </r>
    <r>
      <rPr>
        <b/>
        <i/>
        <sz val="14"/>
        <color indexed="8"/>
        <rFont val="Arial"/>
        <family val="2"/>
      </rPr>
      <t>NR P-04</t>
    </r>
    <r>
      <rPr>
        <i/>
        <sz val="14"/>
        <color indexed="8"/>
        <rFont val="Arial"/>
        <family val="2"/>
      </rPr>
      <t xml:space="preserve"> RELACJI: BRAMA GŁÓWNA - ZSP - P 04 - STALOWNIA</t>
    </r>
  </si>
  <si>
    <t>UWAGA - Autobus kursuje codziennie, tylko w dni robocze.  Rozkład jazdy obowiązuje od 01.05.2010 r.</t>
  </si>
  <si>
    <t xml:space="preserve">BRAMA GŁÓWNA - ZATOKA </t>
  </si>
  <si>
    <t>T - 450 - BUDYNEK ADMINISTRACYJNY PKP</t>
  </si>
  <si>
    <t>WR-8 - BUDYNEK ADMINISTRACYJNY</t>
  </si>
  <si>
    <t>BRAMA GŁÓWNA - WIATA - PRZYSTANEK LINII T-450</t>
  </si>
  <si>
    <t xml:space="preserve">TRASA I PRZYSTANKI </t>
  </si>
  <si>
    <t>ROZKŁADY JAZDY
AUTOBUSU LINII WEWNĘTRZNEJ - T-450 + WR-8</t>
  </si>
  <si>
    <t>ROZKŁADY JAZDY
AUTOBUSU LINII WEWNĘTRZNEJ - T-450 + WPŻ</t>
  </si>
  <si>
    <t xml:space="preserve">CZAS ODJAZDU </t>
  </si>
  <si>
    <t>15:02 z T-450</t>
  </si>
  <si>
    <t>ROZKŁAD JAZDY
AUTOBUSU LINII WEWNĘTRZNEJ - Namiarownia</t>
  </si>
  <si>
    <t>BRAMA GŁÓWNA HK - PRZYSTANEK  Namiarowni</t>
  </si>
  <si>
    <t>---</t>
  </si>
  <si>
    <t>PRZYSTANEK  Namiarowni II</t>
  </si>
  <si>
    <t>PRZYSTANEK  Namiarowni III</t>
  </si>
  <si>
    <t xml:space="preserve">ROZKŁAD JAZDY OBOWIĄZUJE OD 01-05-2010r.                                                                  </t>
  </si>
  <si>
    <t>CZASY ODJAZDU</t>
  </si>
  <si>
    <t>Przyjazd</t>
  </si>
  <si>
    <t>Odjazd</t>
  </si>
  <si>
    <t>BRAMA GŁÓWNA - WIATA - PRZYSTANEK LINII NR 4</t>
  </si>
  <si>
    <t>ZWP - P 03 - BUDYNEK ADMINISTRACYJNY</t>
  </si>
  <si>
    <t>ZWP - P 01 - BUDYNEK ADMINISTRACYJNY - NOWY</t>
  </si>
  <si>
    <t>ZWP - P 01 - BUDYNEK ADMINISTRACYJNY - STARY</t>
  </si>
  <si>
    <t>ZTS - ROZMRAŻALNIA - SKRZYŻOWANIE - WIADUKT KOLEJOWY</t>
  </si>
  <si>
    <t>PRZEJAZD BRAMĄ NR 5 - UL. KOKSOWNICZA NA "EKO GRYS"</t>
  </si>
  <si>
    <t xml:space="preserve"> - </t>
  </si>
  <si>
    <t>PRZEJAZD POWROTNY PRZEZ STRZEMIESZYCE - UL. GŁÓWNA NA T 450
T 450 - BUDYNEK ADMINISTRACYJNY PKP</t>
  </si>
  <si>
    <t>PRZEJAZD POWROTNY UL. GŁÓWNĄ W LEWO DROGA NR 796 W LEWO
UL. STRZEMIESZYCKA - UL. RUDNA - NA BAZĘ PRZEŁADUNKU RUDY</t>
  </si>
  <si>
    <t>BAZA PRZEŁADUNKU RUDY</t>
  </si>
  <si>
    <t>PRZEJAZD POWROTNY UL. STRZEMIESZYCKA W PRAWO
DROGA NR 796 - W LEWO UL. KOKSOWNICZĄ NA BRAMĘ NR 5</t>
  </si>
  <si>
    <t>BRAMA NR 5</t>
  </si>
  <si>
    <t>ZWP - P 03 - PIECE - BUDYNEK ADMINISTRACYJNY</t>
  </si>
  <si>
    <t>BRAMA GŁÓWNA - ZATOKA - DYŻURKA SŁUŻBY</t>
  </si>
  <si>
    <t>ROZKŁADY JAZDY
AUTOBUSU LINII WEWNĘTRZNEJ - TAXI - 11:30</t>
  </si>
  <si>
    <t>P 04 - STALOWNIA</t>
  </si>
  <si>
    <t>ZWO - P 03 - BUDYNEK ADMINISTARCYJNY - NOWY</t>
  </si>
  <si>
    <t>ZWO - P 01 - BUDYNEK ADMINISTARCYJNY - STARY</t>
  </si>
  <si>
    <t>PRZEJAZD BRAMĄ NR 5 - UL. KOKSOWNICZA W PRAWO NA DROGĘ NR 796
 - W LEWO UL. STRZEMIESZYCKĄ W PRAWO UL. RUDNĄ NA BAZĘ PRZEŁADUNKU RUDY</t>
  </si>
  <si>
    <t>TAŚMA PRZEKAŹNIKOWA TAŚMOCIĄGU - DROGA NR 796</t>
  </si>
  <si>
    <t>BAZA PRZEŁADUNKU RUDY - ZATOKA</t>
  </si>
  <si>
    <t>PRZEJAZD POWROTNY UL. RUDNA W LEWO UL. STRZEMIESZYCKĄ W PRAWO NA DROGĘ NR 796 - W PRAWO UL. GŁÓWNĄ NA T - 450</t>
  </si>
  <si>
    <t>PRZEJAZD UL. GŁÓWNĄ W PRAWO UL. KOKSOWNICZA NA "EKO GRYS"</t>
  </si>
  <si>
    <t>PRZEJAZD UL. KOKSOWNICZĄ DO BRAMY NR 5</t>
  </si>
  <si>
    <t>P 04 - STALOWANIA</t>
  </si>
  <si>
    <t>UWAGA - Autobus kursuje codziennie, tylko w dni robocze.  Rozkład jazdy obowiązuje od 01-05-2010r.</t>
  </si>
  <si>
    <t xml:space="preserve">ROZKŁAD JAZDY </t>
  </si>
  <si>
    <t xml:space="preserve">LINII WEWNĘTRZNEJ - TAXI - "O" - ZERÓWKA </t>
  </si>
  <si>
    <t>BRAMA GŁÓWNA  - WIATA - PRZYSTANEK LINII NR. 4</t>
  </si>
  <si>
    <t>LABORATORIUM - SZWIRO</t>
  </si>
  <si>
    <t xml:space="preserve">P-15 - WALCOWNIA DUŻA </t>
  </si>
  <si>
    <t xml:space="preserve">BRAMA GŁÓWNA - ZATOKA - DYŻURKA PARKING </t>
  </si>
  <si>
    <t>BRAMA GŁÓWNA - I -SZY PRZYSTANEK  WALCOWNI ŚREDNIEJ</t>
  </si>
  <si>
    <t xml:space="preserve">P-11 - SKRZYŻOWANIE </t>
  </si>
  <si>
    <t>P-16 - BUDYNEK ADMINISTRACYJNY WALCOWNI ŚREDNIEJ</t>
  </si>
  <si>
    <t xml:space="preserve">TECHNOLOGICZNA KONTROLA JAKOŚCI - LABORATORIUM ODBIOROWE </t>
  </si>
  <si>
    <t>BRAMA NR. 7  - TOWAROWA - REJON - 10</t>
  </si>
  <si>
    <t>COS - BUDYNEK ADMINISTRACYJNY</t>
  </si>
  <si>
    <t xml:space="preserve">Z - 85 - MAGAZYNY </t>
  </si>
  <si>
    <t xml:space="preserve">PO-4 - STALOWNIA </t>
  </si>
  <si>
    <t>LABORATORIUM - DOŁY ZLEWCZE ŻUŻLA</t>
  </si>
  <si>
    <t>PO-6 - WAPNIALNIA</t>
  </si>
  <si>
    <t>ZTS - ROZMRAŻALNIA - SKRZYŻOWANIE - WIADUKT</t>
  </si>
  <si>
    <t>ZWP - PO-1 - BUDYNEK SZATNI</t>
  </si>
  <si>
    <t>ZWP - PO-1 - BUDYNEK ADMINISTRACYJNY STARY</t>
  </si>
  <si>
    <t>ZWP - PO-1 - TUNEL - SKRZYŻOWANIE</t>
  </si>
  <si>
    <t>ZWP - PO-1 - SKŁADOWISKO RUDY</t>
  </si>
  <si>
    <t>ZWP - PO-1 - BUDYNEK ADMINISTRACYJNY NOWY</t>
  </si>
  <si>
    <t>ZWP - PO-1 - TAŚMOCIĄG</t>
  </si>
  <si>
    <t xml:space="preserve">BRAMA GŁÓWNA  - ZATOKA - DYŻURKA SŁUŻBY </t>
  </si>
  <si>
    <r>
      <t xml:space="preserve">ROZKŁAD JAZDY
AUTOBUSU LINII WEWNĘTRZNEJ </t>
    </r>
    <r>
      <rPr>
        <b/>
        <sz val="30"/>
        <rFont val="Arial CE"/>
        <family val="2"/>
      </rPr>
      <t xml:space="preserve"> COS</t>
    </r>
  </si>
  <si>
    <t>ROZKŁAD JAZDY
AUTOBUSU LINII WEWNĘTRZNEJ - REJON - E37 - ZEN/W</t>
  </si>
  <si>
    <t>ROZKŁADY JAZDY
AUTOBUSU LINII WEWNĘTRZNEJ - TAXI - 8:30</t>
  </si>
  <si>
    <t xml:space="preserve">                                                           </t>
  </si>
  <si>
    <t>Hala sprężarek Nr 3</t>
  </si>
  <si>
    <t xml:space="preserve"> Namiarownia I</t>
  </si>
  <si>
    <t xml:space="preserve">BRAMA GŁÓWNA HK  </t>
  </si>
  <si>
    <t>ROZKŁAD JAZDY
AUTOBUSU LINII WEWNĘTRZNEJ - MOG</t>
  </si>
  <si>
    <t xml:space="preserve"> Namiarownia II</t>
  </si>
  <si>
    <t xml:space="preserve"> Namiarownia III</t>
  </si>
  <si>
    <t xml:space="preserve">BRAMA GŁÓWNA HK </t>
  </si>
  <si>
    <t>MOG 2 (przyjazd)</t>
  </si>
  <si>
    <t>MOG 2 (odjazd)</t>
  </si>
  <si>
    <t>SKRZYŻOWANIE</t>
  </si>
  <si>
    <t xml:space="preserve">SKRZYŻOWANIE </t>
  </si>
  <si>
    <r>
      <t xml:space="preserve">ROZKŁAD JAZDY
AUTOBUSU LINII WEWNĘTRZNEJ </t>
    </r>
    <r>
      <rPr>
        <b/>
        <sz val="30"/>
        <rFont val="Arial CE"/>
        <family val="2"/>
      </rPr>
      <t xml:space="preserve"> 2 </t>
    </r>
    <r>
      <rPr>
        <b/>
        <sz val="18"/>
        <rFont val="Arial CE"/>
        <family val="0"/>
      </rPr>
      <t>(Walcownia Duża)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</si>
</sst>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0.0"/>
  </numFmts>
  <fonts count="67"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30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b/>
      <sz val="27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b/>
      <i/>
      <sz val="16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i/>
      <sz val="18"/>
      <name val="Arial CE"/>
      <family val="0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5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0"/>
      <name val="Arial CE"/>
      <family val="2"/>
    </font>
    <font>
      <b/>
      <i/>
      <u val="single"/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20" fontId="7" fillId="33" borderId="16" xfId="0" applyNumberFormat="1" applyFont="1" applyFill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20" fontId="2" fillId="0" borderId="16" xfId="0" applyNumberFormat="1" applyFont="1" applyFill="1" applyBorder="1" applyAlignment="1">
      <alignment horizontal="center" vertical="center"/>
    </xf>
    <xf numFmtId="20" fontId="5" fillId="33" borderId="16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20" fontId="2" fillId="0" borderId="11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0" fontId="0" fillId="0" borderId="16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20" fontId="0" fillId="0" borderId="17" xfId="0" applyNumberFormat="1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20" fontId="0" fillId="0" borderId="28" xfId="0" applyNumberFormat="1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/>
    </xf>
    <xf numFmtId="0" fontId="21" fillId="36" borderId="32" xfId="0" applyFont="1" applyFill="1" applyBorder="1" applyAlignment="1">
      <alignment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1" fillId="36" borderId="12" xfId="0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0" fontId="0" fillId="0" borderId="39" xfId="0" applyNumberFormat="1" applyFont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20" fontId="0" fillId="36" borderId="0" xfId="0" applyNumberFormat="1" applyFill="1" applyAlignment="1">
      <alignment/>
    </xf>
    <xf numFmtId="20" fontId="0" fillId="0" borderId="16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16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20" fontId="0" fillId="0" borderId="25" xfId="0" applyNumberFormat="1" applyBorder="1" applyAlignment="1">
      <alignment/>
    </xf>
    <xf numFmtId="20" fontId="0" fillId="0" borderId="28" xfId="0" applyNumberFormat="1" applyBorder="1" applyAlignment="1">
      <alignment/>
    </xf>
    <xf numFmtId="0" fontId="3" fillId="36" borderId="29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33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9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0" fillId="0" borderId="45" xfId="0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20" fontId="24" fillId="34" borderId="16" xfId="0" applyNumberFormat="1" applyFont="1" applyFill="1" applyBorder="1" applyAlignment="1">
      <alignment horizontal="center" vertical="center" wrapText="1"/>
    </xf>
    <xf numFmtId="20" fontId="24" fillId="34" borderId="25" xfId="0" applyNumberFormat="1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20" fontId="24" fillId="0" borderId="16" xfId="0" applyNumberFormat="1" applyFont="1" applyBorder="1" applyAlignment="1">
      <alignment horizontal="center" vertical="center" wrapText="1"/>
    </xf>
    <xf numFmtId="0" fontId="3" fillId="33" borderId="3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4" fillId="33" borderId="26" xfId="0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5" fillId="0" borderId="38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0" fontId="7" fillId="0" borderId="16" xfId="0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 quotePrefix="1">
      <alignment horizontal="center" vertical="center"/>
    </xf>
    <xf numFmtId="0" fontId="0" fillId="0" borderId="35" xfId="0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0" xfId="0" applyFont="1" applyBorder="1" applyAlignment="1">
      <alignment/>
    </xf>
    <xf numFmtId="0" fontId="0" fillId="33" borderId="20" xfId="0" applyFill="1" applyBorder="1" applyAlignment="1">
      <alignment vertical="center"/>
    </xf>
    <xf numFmtId="0" fontId="28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0" fillId="0" borderId="46" xfId="0" applyFont="1" applyBorder="1" applyAlignment="1">
      <alignment/>
    </xf>
    <xf numFmtId="0" fontId="29" fillId="0" borderId="47" xfId="0" applyFont="1" applyBorder="1" applyAlignment="1">
      <alignment/>
    </xf>
    <xf numFmtId="0" fontId="30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20" fontId="0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Font="1" applyAlignment="1">
      <alignment/>
    </xf>
    <xf numFmtId="20" fontId="32" fillId="0" borderId="29" xfId="0" applyNumberFormat="1" applyFont="1" applyBorder="1" applyAlignment="1">
      <alignment horizontal="center" vertical="center"/>
    </xf>
    <xf numFmtId="20" fontId="32" fillId="0" borderId="22" xfId="0" applyNumberFormat="1" applyFont="1" applyBorder="1" applyAlignment="1">
      <alignment horizontal="center" vertical="center"/>
    </xf>
    <xf numFmtId="20" fontId="32" fillId="0" borderId="23" xfId="0" applyNumberFormat="1" applyFont="1" applyBorder="1" applyAlignment="1">
      <alignment horizontal="center" vertical="center"/>
    </xf>
    <xf numFmtId="20" fontId="32" fillId="0" borderId="29" xfId="0" applyNumberFormat="1" applyFont="1" applyBorder="1" applyAlignment="1">
      <alignment horizontal="center"/>
    </xf>
    <xf numFmtId="20" fontId="32" fillId="0" borderId="22" xfId="0" applyNumberFormat="1" applyFont="1" applyBorder="1" applyAlignment="1">
      <alignment horizontal="center"/>
    </xf>
    <xf numFmtId="20" fontId="32" fillId="0" borderId="24" xfId="0" applyNumberFormat="1" applyFont="1" applyBorder="1" applyAlignment="1">
      <alignment horizontal="center" vertical="center"/>
    </xf>
    <xf numFmtId="20" fontId="32" fillId="0" borderId="30" xfId="0" applyNumberFormat="1" applyFont="1" applyBorder="1" applyAlignment="1">
      <alignment horizontal="center" vertical="center"/>
    </xf>
    <xf numFmtId="20" fontId="32" fillId="0" borderId="16" xfId="0" applyNumberFormat="1" applyFont="1" applyBorder="1" applyAlignment="1">
      <alignment horizontal="center" vertical="center"/>
    </xf>
    <xf numFmtId="20" fontId="32" fillId="0" borderId="17" xfId="0" applyNumberFormat="1" applyFont="1" applyBorder="1" applyAlignment="1">
      <alignment horizontal="center" vertical="center"/>
    </xf>
    <xf numFmtId="20" fontId="32" fillId="0" borderId="30" xfId="0" applyNumberFormat="1" applyFont="1" applyBorder="1" applyAlignment="1">
      <alignment horizontal="center"/>
    </xf>
    <xf numFmtId="20" fontId="32" fillId="0" borderId="16" xfId="0" applyNumberFormat="1" applyFont="1" applyBorder="1" applyAlignment="1">
      <alignment horizontal="center"/>
    </xf>
    <xf numFmtId="20" fontId="32" fillId="0" borderId="25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20" fontId="32" fillId="0" borderId="31" xfId="0" applyNumberFormat="1" applyFont="1" applyBorder="1" applyAlignment="1">
      <alignment horizontal="center" vertical="center"/>
    </xf>
    <xf numFmtId="20" fontId="32" fillId="0" borderId="26" xfId="0" applyNumberFormat="1" applyFont="1" applyBorder="1" applyAlignment="1">
      <alignment horizontal="center" vertical="center"/>
    </xf>
    <xf numFmtId="20" fontId="32" fillId="0" borderId="27" xfId="0" applyNumberFormat="1" applyFont="1" applyBorder="1" applyAlignment="1">
      <alignment horizontal="center" vertical="center"/>
    </xf>
    <xf numFmtId="20" fontId="32" fillId="0" borderId="31" xfId="0" applyNumberFormat="1" applyFont="1" applyBorder="1" applyAlignment="1">
      <alignment horizontal="center"/>
    </xf>
    <xf numFmtId="20" fontId="32" fillId="0" borderId="26" xfId="0" applyNumberFormat="1" applyFont="1" applyBorder="1" applyAlignment="1">
      <alignment horizontal="center"/>
    </xf>
    <xf numFmtId="20" fontId="32" fillId="0" borderId="28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vertical="center"/>
    </xf>
    <xf numFmtId="20" fontId="32" fillId="0" borderId="23" xfId="0" applyNumberFormat="1" applyFont="1" applyBorder="1" applyAlignment="1">
      <alignment horizontal="center"/>
    </xf>
    <xf numFmtId="20" fontId="32" fillId="0" borderId="17" xfId="0" applyNumberFormat="1" applyFont="1" applyBorder="1" applyAlignment="1">
      <alignment horizontal="center"/>
    </xf>
    <xf numFmtId="20" fontId="32" fillId="0" borderId="27" xfId="0" applyNumberFormat="1" applyFont="1" applyBorder="1" applyAlignment="1">
      <alignment horizontal="center"/>
    </xf>
    <xf numFmtId="0" fontId="5" fillId="33" borderId="44" xfId="0" applyFont="1" applyFill="1" applyBorder="1" applyAlignment="1">
      <alignment horizontal="center" vertical="center" wrapText="1"/>
    </xf>
    <xf numFmtId="2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20" fontId="7" fillId="0" borderId="25" xfId="0" applyNumberFormat="1" applyFont="1" applyFill="1" applyBorder="1" applyAlignment="1">
      <alignment horizontal="center" vertical="center"/>
    </xf>
    <xf numFmtId="20" fontId="7" fillId="0" borderId="53" xfId="0" applyNumberFormat="1" applyFont="1" applyFill="1" applyBorder="1" applyAlignment="1">
      <alignment horizontal="center" vertical="center" wrapText="1"/>
    </xf>
    <xf numFmtId="20" fontId="7" fillId="38" borderId="26" xfId="0" applyNumberFormat="1" applyFont="1" applyFill="1" applyBorder="1" applyAlignment="1">
      <alignment horizontal="center" vertical="center"/>
    </xf>
    <xf numFmtId="20" fontId="7" fillId="38" borderId="26" xfId="0" applyNumberFormat="1" applyFont="1" applyFill="1" applyBorder="1" applyAlignment="1" quotePrefix="1">
      <alignment horizontal="center" vertical="center"/>
    </xf>
    <xf numFmtId="20" fontId="7" fillId="0" borderId="28" xfId="0" applyNumberFormat="1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20" fontId="0" fillId="0" borderId="0" xfId="0" applyNumberFormat="1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/>
    </xf>
    <xf numFmtId="20" fontId="0" fillId="0" borderId="46" xfId="0" applyNumberFormat="1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20" fontId="20" fillId="0" borderId="30" xfId="0" applyNumberFormat="1" applyFont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/>
    </xf>
    <xf numFmtId="20" fontId="4" fillId="0" borderId="25" xfId="0" applyNumberFormat="1" applyFont="1" applyBorder="1" applyAlignment="1">
      <alignment/>
    </xf>
    <xf numFmtId="20" fontId="4" fillId="0" borderId="30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3" fillId="36" borderId="4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20" fontId="0" fillId="36" borderId="0" xfId="0" applyNumberFormat="1" applyFill="1" applyBorder="1" applyAlignment="1">
      <alignment/>
    </xf>
    <xf numFmtId="20" fontId="0" fillId="0" borderId="38" xfId="0" applyNumberFormat="1" applyBorder="1" applyAlignment="1">
      <alignment/>
    </xf>
    <xf numFmtId="20" fontId="0" fillId="36" borderId="38" xfId="0" applyNumberFormat="1" applyFill="1" applyBorder="1" applyAlignment="1">
      <alignment/>
    </xf>
    <xf numFmtId="20" fontId="4" fillId="0" borderId="31" xfId="0" applyNumberFormat="1" applyFont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20" fontId="4" fillId="0" borderId="26" xfId="0" applyNumberFormat="1" applyFont="1" applyBorder="1" applyAlignment="1">
      <alignment/>
    </xf>
    <xf numFmtId="20" fontId="4" fillId="0" borderId="28" xfId="0" applyNumberFormat="1" applyFont="1" applyBorder="1" applyAlignment="1">
      <alignment/>
    </xf>
    <xf numFmtId="20" fontId="4" fillId="0" borderId="31" xfId="0" applyNumberFormat="1" applyFont="1" applyBorder="1" applyAlignment="1">
      <alignment horizontal="center"/>
    </xf>
    <xf numFmtId="20" fontId="4" fillId="0" borderId="26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6" xfId="0" applyFont="1" applyBorder="1" applyAlignment="1">
      <alignment/>
    </xf>
    <xf numFmtId="20" fontId="20" fillId="0" borderId="0" xfId="0" applyNumberFormat="1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20" fontId="20" fillId="0" borderId="26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0" fontId="21" fillId="36" borderId="21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1" fillId="36" borderId="1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1" fillId="36" borderId="34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9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36" borderId="58" xfId="0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7" fillId="33" borderId="16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/>
    </xf>
    <xf numFmtId="0" fontId="21" fillId="36" borderId="47" xfId="0" applyFont="1" applyFill="1" applyBorder="1" applyAlignment="1">
      <alignment horizontal="center" vertical="center"/>
    </xf>
    <xf numFmtId="0" fontId="21" fillId="36" borderId="60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5" fillId="33" borderId="3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9" fillId="35" borderId="31" xfId="0" applyFont="1" applyFill="1" applyBorder="1" applyAlignment="1">
      <alignment horizontal="left" vertical="center"/>
    </xf>
    <xf numFmtId="0" fontId="19" fillId="35" borderId="26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9" fillId="0" borderId="1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59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5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49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30" fillId="0" borderId="37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52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29" fillId="33" borderId="34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3" borderId="6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9" fillId="33" borderId="21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165" fontId="28" fillId="33" borderId="10" xfId="0" applyNumberFormat="1" applyFont="1" applyFill="1" applyBorder="1" applyAlignment="1">
      <alignment horizontal="center" vertical="center"/>
    </xf>
    <xf numFmtId="165" fontId="28" fillId="33" borderId="20" xfId="0" applyNumberFormat="1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8" fillId="33" borderId="17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6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11</xdr:col>
      <xdr:colOff>190500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82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762000</xdr:colOff>
      <xdr:row>1</xdr:row>
      <xdr:rowOff>238125</xdr:rowOff>
    </xdr:from>
    <xdr:to>
      <xdr:col>30</xdr:col>
      <xdr:colOff>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238125"/>
          <a:ext cx="1752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438150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4800"/>
          <a:ext cx="1762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285750</xdr:rowOff>
    </xdr:from>
    <xdr:to>
      <xdr:col>10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85750"/>
          <a:ext cx="1771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1038225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1371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304800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2276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2</xdr:row>
      <xdr:rowOff>19050</xdr:rowOff>
    </xdr:from>
    <xdr:to>
      <xdr:col>13</xdr:col>
      <xdr:colOff>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342900"/>
          <a:ext cx="1990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2114550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561975</xdr:colOff>
      <xdr:row>0</xdr:row>
      <xdr:rowOff>0</xdr:rowOff>
    </xdr:from>
    <xdr:to>
      <xdr:col>19</xdr:col>
      <xdr:colOff>0</xdr:colOff>
      <xdr:row>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0"/>
          <a:ext cx="176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247650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371475</xdr:colOff>
      <xdr:row>0</xdr:row>
      <xdr:rowOff>0</xdr:rowOff>
    </xdr:from>
    <xdr:to>
      <xdr:col>11</xdr:col>
      <xdr:colOff>676275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247650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95300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95300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285750</xdr:rowOff>
    </xdr:from>
    <xdr:to>
      <xdr:col>2</xdr:col>
      <xdr:colOff>228600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47675"/>
          <a:ext cx="1562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</xdr:row>
      <xdr:rowOff>0</xdr:rowOff>
    </xdr:from>
    <xdr:to>
      <xdr:col>10</xdr:col>
      <xdr:colOff>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57200"/>
          <a:ext cx="1876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2</xdr:col>
      <xdr:colOff>257175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0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1295400</xdr:colOff>
      <xdr:row>2</xdr:row>
      <xdr:rowOff>38100</xdr:rowOff>
    </xdr:from>
    <xdr:to>
      <xdr:col>7</xdr:col>
      <xdr:colOff>1485900</xdr:colOff>
      <xdr:row>3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95300"/>
          <a:ext cx="1704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0</xdr:row>
      <xdr:rowOff>0</xdr:rowOff>
    </xdr:from>
    <xdr:to>
      <xdr:col>12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10</xdr:col>
      <xdr:colOff>190500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82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762000</xdr:colOff>
      <xdr:row>1</xdr:row>
      <xdr:rowOff>238125</xdr:rowOff>
    </xdr:from>
    <xdr:to>
      <xdr:col>29</xdr:col>
      <xdr:colOff>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238125"/>
          <a:ext cx="1752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333375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0</xdr:row>
      <xdr:rowOff>0</xdr:rowOff>
    </xdr:from>
    <xdr:to>
      <xdr:col>16</xdr:col>
      <xdr:colOff>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13</xdr:col>
      <xdr:colOff>152400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152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466725</xdr:colOff>
      <xdr:row>1</xdr:row>
      <xdr:rowOff>238125</xdr:rowOff>
    </xdr:from>
    <xdr:to>
      <xdr:col>39</xdr:col>
      <xdr:colOff>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238125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276225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447675</xdr:colOff>
      <xdr:row>1</xdr:row>
      <xdr:rowOff>238125</xdr:rowOff>
    </xdr:from>
    <xdr:to>
      <xdr:col>35</xdr:col>
      <xdr:colOff>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38125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28575</xdr:rowOff>
    </xdr:from>
    <xdr:to>
      <xdr:col>14</xdr:col>
      <xdr:colOff>457200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1533525</xdr:colOff>
      <xdr:row>2</xdr:row>
      <xdr:rowOff>19050</xdr:rowOff>
    </xdr:from>
    <xdr:to>
      <xdr:col>32</xdr:col>
      <xdr:colOff>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76225"/>
          <a:ext cx="2085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126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333375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657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</xdr:row>
      <xdr:rowOff>9525</xdr:rowOff>
    </xdr:from>
    <xdr:to>
      <xdr:col>7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57175"/>
          <a:ext cx="1685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11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723900</xdr:colOff>
      <xdr:row>1</xdr:row>
      <xdr:rowOff>238125</xdr:rowOff>
    </xdr:from>
    <xdr:to>
      <xdr:col>28</xdr:col>
      <xdr:colOff>571500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38125"/>
          <a:ext cx="1666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619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1485900</xdr:colOff>
      <xdr:row>1</xdr:row>
      <xdr:rowOff>9525</xdr:rowOff>
    </xdr:from>
    <xdr:to>
      <xdr:col>10</xdr:col>
      <xdr:colOff>1581150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9525"/>
          <a:ext cx="1685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2"/>
  <sheetViews>
    <sheetView zoomScalePageLayoutView="0" workbookViewId="0" topLeftCell="C2">
      <selection activeCell="A2" sqref="A1:B16384"/>
    </sheetView>
  </sheetViews>
  <sheetFormatPr defaultColWidth="9.00390625" defaultRowHeight="12.75"/>
  <cols>
    <col min="1" max="2" width="0" style="0" hidden="1" customWidth="1"/>
    <col min="3" max="3" width="5.00390625" style="0" customWidth="1"/>
    <col min="4" max="7" width="5.625" style="0" hidden="1" customWidth="1"/>
    <col min="8" max="8" width="5.375" style="63" customWidth="1"/>
    <col min="9" max="12" width="5.375" style="0" customWidth="1"/>
    <col min="13" max="13" width="5.375" style="0" hidden="1" customWidth="1"/>
    <col min="14" max="18" width="5.375" style="0" customWidth="1"/>
    <col min="19" max="19" width="5.375" style="0" hidden="1" customWidth="1"/>
    <col min="20" max="24" width="5.375" style="0" customWidth="1"/>
    <col min="26" max="26" width="8.00390625" style="0" customWidth="1"/>
    <col min="27" max="27" width="12.00390625" style="0" customWidth="1"/>
    <col min="28" max="28" width="14.125" style="0" customWidth="1"/>
    <col min="29" max="29" width="9.125" style="0" bestFit="1" customWidth="1"/>
    <col min="30" max="30" width="9.75390625" style="0" bestFit="1" customWidth="1"/>
  </cols>
  <sheetData>
    <row r="1" ht="12.75" hidden="1"/>
    <row r="2" ht="20.25" customHeight="1"/>
    <row r="3" spans="14:29" ht="57" customHeight="1">
      <c r="N3" s="298" t="s">
        <v>103</v>
      </c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85"/>
    </row>
    <row r="4" spans="14:29" ht="12.75" customHeight="1"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84"/>
    </row>
    <row r="5" spans="8:30" ht="37.5" customHeight="1">
      <c r="H5" s="295" t="s">
        <v>202</v>
      </c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7"/>
      <c r="Y5" s="307" t="s">
        <v>1</v>
      </c>
      <c r="Z5" s="308"/>
      <c r="AA5" s="308"/>
      <c r="AB5" s="309"/>
      <c r="AC5" s="297" t="s">
        <v>203</v>
      </c>
      <c r="AD5" s="306"/>
    </row>
    <row r="6" spans="8:30" ht="37.5" customHeight="1" thickBot="1">
      <c r="H6" s="293" t="s">
        <v>204</v>
      </c>
      <c r="I6" s="294"/>
      <c r="J6" s="294"/>
      <c r="K6" s="294"/>
      <c r="L6" s="294"/>
      <c r="M6" s="79"/>
      <c r="N6" s="293" t="s">
        <v>18</v>
      </c>
      <c r="O6" s="294"/>
      <c r="P6" s="294"/>
      <c r="Q6" s="294"/>
      <c r="R6" s="304"/>
      <c r="S6" s="293" t="s">
        <v>18</v>
      </c>
      <c r="T6" s="294"/>
      <c r="U6" s="294"/>
      <c r="V6" s="294"/>
      <c r="W6" s="294"/>
      <c r="X6" s="304"/>
      <c r="Y6" s="80"/>
      <c r="Z6" s="81"/>
      <c r="AA6" s="81"/>
      <c r="AB6" s="82"/>
      <c r="AC6" s="82" t="s">
        <v>17</v>
      </c>
      <c r="AD6" s="83" t="s">
        <v>18</v>
      </c>
    </row>
    <row r="7" spans="1:30" ht="16.5" customHeight="1">
      <c r="A7" s="66">
        <v>0.22916666666666666</v>
      </c>
      <c r="B7" s="66">
        <v>0.003472222222222222</v>
      </c>
      <c r="D7" s="66">
        <v>0.04097222222222222</v>
      </c>
      <c r="E7" s="66">
        <v>0.3333333333333333</v>
      </c>
      <c r="F7" s="66">
        <v>0.03125</v>
      </c>
      <c r="G7" s="66">
        <v>0.006944444444444444</v>
      </c>
      <c r="H7" s="75">
        <f>A7-B7</f>
        <v>0.22569444444444445</v>
      </c>
      <c r="I7" s="68">
        <f>H7+G7</f>
        <v>0.2326388888888889</v>
      </c>
      <c r="J7" s="68">
        <f>I7+G7</f>
        <v>0.23958333333333334</v>
      </c>
      <c r="K7" s="68">
        <f>J7+G7</f>
        <v>0.2465277777777778</v>
      </c>
      <c r="L7" s="70">
        <f>K7+G7</f>
        <v>0.2534722222222222</v>
      </c>
      <c r="M7" s="63"/>
      <c r="N7" s="75">
        <f>H7+E7</f>
        <v>0.5590277777777778</v>
      </c>
      <c r="O7" s="68">
        <f>N7+G7</f>
        <v>0.5659722222222222</v>
      </c>
      <c r="P7" s="68">
        <f>O7+G7</f>
        <v>0.5729166666666666</v>
      </c>
      <c r="Q7" s="68">
        <f>P7+G7</f>
        <v>0.579861111111111</v>
      </c>
      <c r="R7" s="70">
        <f>Q7+G7</f>
        <v>0.5868055555555555</v>
      </c>
      <c r="S7" s="86"/>
      <c r="T7" s="75">
        <f>N7+E7</f>
        <v>0.8923611111111112</v>
      </c>
      <c r="U7" s="69">
        <f>T7+G7</f>
        <v>0.8993055555555556</v>
      </c>
      <c r="V7" s="69">
        <f>U7+G7</f>
        <v>0.90625</v>
      </c>
      <c r="W7" s="69">
        <f>V7+G7</f>
        <v>0.9131944444444444</v>
      </c>
      <c r="X7" s="70">
        <f>W7+G7</f>
        <v>0.9201388888888888</v>
      </c>
      <c r="Y7" s="300" t="s">
        <v>2</v>
      </c>
      <c r="Z7" s="301"/>
      <c r="AA7" s="301"/>
      <c r="AB7" s="301"/>
      <c r="AC7" s="65">
        <f>L7+F7</f>
        <v>0.2847222222222222</v>
      </c>
      <c r="AD7" s="65">
        <f>Q7+D7</f>
        <v>0.6208333333333332</v>
      </c>
    </row>
    <row r="8" spans="1:30" ht="16.5" customHeight="1">
      <c r="A8" s="66">
        <v>0.23124999999999998</v>
      </c>
      <c r="B8" s="66">
        <v>0.003472222222222222</v>
      </c>
      <c r="D8" s="66">
        <v>0.04097222222222222</v>
      </c>
      <c r="E8" s="66">
        <v>0.3333333333333333</v>
      </c>
      <c r="F8" s="66">
        <v>0.03125</v>
      </c>
      <c r="G8" s="66">
        <v>0.006944444444444444</v>
      </c>
      <c r="H8" s="76">
        <f aca="true" t="shared" si="0" ref="H8:H22">A8-B8</f>
        <v>0.22777777777777777</v>
      </c>
      <c r="I8" s="65">
        <f aca="true" t="shared" si="1" ref="I8:I22">H8+G8</f>
        <v>0.23472222222222222</v>
      </c>
      <c r="J8" s="65">
        <f aca="true" t="shared" si="2" ref="J8:J22">I8+G8</f>
        <v>0.24166666666666667</v>
      </c>
      <c r="K8" s="65">
        <f aca="true" t="shared" si="3" ref="K8:K22">J8+G8</f>
        <v>0.24861111111111112</v>
      </c>
      <c r="L8" s="71">
        <f aca="true" t="shared" si="4" ref="L8:L22">K8+G8</f>
        <v>0.25555555555555554</v>
      </c>
      <c r="M8" s="63"/>
      <c r="N8" s="76">
        <f aca="true" t="shared" si="5" ref="N8:N22">H8+E8</f>
        <v>0.5611111111111111</v>
      </c>
      <c r="O8" s="65">
        <f aca="true" t="shared" si="6" ref="O8:O22">N8+G8</f>
        <v>0.5680555555555555</v>
      </c>
      <c r="P8" s="65">
        <f aca="true" t="shared" si="7" ref="P8:P22">O8+G8</f>
        <v>0.575</v>
      </c>
      <c r="Q8" s="65">
        <f aca="true" t="shared" si="8" ref="Q8:Q22">P8+G8</f>
        <v>0.5819444444444444</v>
      </c>
      <c r="R8" s="71">
        <f aca="true" t="shared" si="9" ref="R8:R22">Q8+G8</f>
        <v>0.5888888888888888</v>
      </c>
      <c r="S8" s="87"/>
      <c r="T8" s="76">
        <f aca="true" t="shared" si="10" ref="T8:T22">N8+E8</f>
        <v>0.8944444444444444</v>
      </c>
      <c r="U8" s="67">
        <f aca="true" t="shared" si="11" ref="U8:U22">T8+G8</f>
        <v>0.9013888888888888</v>
      </c>
      <c r="V8" s="67">
        <f aca="true" t="shared" si="12" ref="V8:V22">U8+G8</f>
        <v>0.9083333333333332</v>
      </c>
      <c r="W8" s="67">
        <f aca="true" t="shared" si="13" ref="W8:W22">V8+G8</f>
        <v>0.9152777777777776</v>
      </c>
      <c r="X8" s="71">
        <f aca="true" t="shared" si="14" ref="X8:X22">W8+G8</f>
        <v>0.922222222222222</v>
      </c>
      <c r="Y8" s="300" t="s">
        <v>3</v>
      </c>
      <c r="Z8" s="301"/>
      <c r="AA8" s="301"/>
      <c r="AB8" s="301"/>
      <c r="AC8" s="65">
        <f aca="true" t="shared" si="15" ref="AC8:AC22">L8+F8</f>
        <v>0.28680555555555554</v>
      </c>
      <c r="AD8" s="65">
        <f aca="true" t="shared" si="16" ref="AD8:AD22">Q8+D8</f>
        <v>0.6229166666666666</v>
      </c>
    </row>
    <row r="9" spans="1:30" ht="16.5" customHeight="1">
      <c r="A9" s="66">
        <v>0.23194444444444443</v>
      </c>
      <c r="B9" s="66">
        <v>0.00347222222222222</v>
      </c>
      <c r="D9" s="66">
        <v>0.0409722222222222</v>
      </c>
      <c r="E9" s="66">
        <v>0.333333333333333</v>
      </c>
      <c r="F9" s="66">
        <v>0.03125</v>
      </c>
      <c r="G9" s="66">
        <v>0.00694444444444444</v>
      </c>
      <c r="H9" s="76">
        <f t="shared" si="0"/>
        <v>0.22847222222222222</v>
      </c>
      <c r="I9" s="65">
        <f t="shared" si="1"/>
        <v>0.23541666666666666</v>
      </c>
      <c r="J9" s="65">
        <f t="shared" si="2"/>
        <v>0.2423611111111111</v>
      </c>
      <c r="K9" s="65">
        <f t="shared" si="3"/>
        <v>0.24930555555555556</v>
      </c>
      <c r="L9" s="71">
        <f t="shared" si="4"/>
        <v>0.25625</v>
      </c>
      <c r="M9" s="63"/>
      <c r="N9" s="76">
        <f t="shared" si="5"/>
        <v>0.5618055555555552</v>
      </c>
      <c r="O9" s="65">
        <f t="shared" si="6"/>
        <v>0.5687499999999996</v>
      </c>
      <c r="P9" s="65">
        <f t="shared" si="7"/>
        <v>0.5756944444444441</v>
      </c>
      <c r="Q9" s="65">
        <f t="shared" si="8"/>
        <v>0.5826388888888885</v>
      </c>
      <c r="R9" s="71">
        <f t="shared" si="9"/>
        <v>0.5895833333333329</v>
      </c>
      <c r="S9" s="87"/>
      <c r="T9" s="76">
        <f t="shared" si="10"/>
        <v>0.8951388888888883</v>
      </c>
      <c r="U9" s="67">
        <f t="shared" si="11"/>
        <v>0.9020833333333327</v>
      </c>
      <c r="V9" s="67">
        <f t="shared" si="12"/>
        <v>0.9090277777777771</v>
      </c>
      <c r="W9" s="67">
        <f t="shared" si="13"/>
        <v>0.9159722222222215</v>
      </c>
      <c r="X9" s="71">
        <f t="shared" si="14"/>
        <v>0.9229166666666659</v>
      </c>
      <c r="Y9" s="300" t="s">
        <v>4</v>
      </c>
      <c r="Z9" s="301"/>
      <c r="AA9" s="301"/>
      <c r="AB9" s="301"/>
      <c r="AC9" s="65">
        <f t="shared" si="15"/>
        <v>0.2875</v>
      </c>
      <c r="AD9" s="65">
        <f t="shared" si="16"/>
        <v>0.6236111111111107</v>
      </c>
    </row>
    <row r="10" spans="1:30" ht="16.5" customHeight="1">
      <c r="A10" s="66">
        <v>0.23263888888888887</v>
      </c>
      <c r="B10" s="66">
        <v>0.00347222222222222</v>
      </c>
      <c r="D10" s="66">
        <v>0.0409722222222222</v>
      </c>
      <c r="E10" s="66">
        <v>0.333333333333333</v>
      </c>
      <c r="F10" s="66">
        <v>0.03125</v>
      </c>
      <c r="G10" s="66">
        <v>0.00694444444444444</v>
      </c>
      <c r="H10" s="76">
        <f t="shared" si="0"/>
        <v>0.22916666666666666</v>
      </c>
      <c r="I10" s="65">
        <f t="shared" si="1"/>
        <v>0.2361111111111111</v>
      </c>
      <c r="J10" s="65">
        <f t="shared" si="2"/>
        <v>0.24305555555555555</v>
      </c>
      <c r="K10" s="65">
        <f t="shared" si="3"/>
        <v>0.25</v>
      </c>
      <c r="L10" s="71">
        <f t="shared" si="4"/>
        <v>0.2569444444444444</v>
      </c>
      <c r="M10" s="63"/>
      <c r="N10" s="76">
        <f t="shared" si="5"/>
        <v>0.5624999999999997</v>
      </c>
      <c r="O10" s="65">
        <f t="shared" si="6"/>
        <v>0.5694444444444441</v>
      </c>
      <c r="P10" s="65">
        <f t="shared" si="7"/>
        <v>0.5763888888888885</v>
      </c>
      <c r="Q10" s="65">
        <f t="shared" si="8"/>
        <v>0.5833333333333329</v>
      </c>
      <c r="R10" s="71">
        <f t="shared" si="9"/>
        <v>0.5902777777777773</v>
      </c>
      <c r="S10" s="87"/>
      <c r="T10" s="76">
        <f t="shared" si="10"/>
        <v>0.8958333333333326</v>
      </c>
      <c r="U10" s="67">
        <f t="shared" si="11"/>
        <v>0.902777777777777</v>
      </c>
      <c r="V10" s="67">
        <f t="shared" si="12"/>
        <v>0.9097222222222214</v>
      </c>
      <c r="W10" s="67">
        <f t="shared" si="13"/>
        <v>0.9166666666666659</v>
      </c>
      <c r="X10" s="71">
        <f t="shared" si="14"/>
        <v>0.9236111111111103</v>
      </c>
      <c r="Y10" s="300" t="s">
        <v>5</v>
      </c>
      <c r="Z10" s="301"/>
      <c r="AA10" s="301"/>
      <c r="AB10" s="301"/>
      <c r="AC10" s="65">
        <f t="shared" si="15"/>
        <v>0.2881944444444444</v>
      </c>
      <c r="AD10" s="65">
        <f t="shared" si="16"/>
        <v>0.6243055555555551</v>
      </c>
    </row>
    <row r="11" spans="1:30" ht="16.5" customHeight="1">
      <c r="A11" s="66">
        <v>0.2333333333333333</v>
      </c>
      <c r="B11" s="66">
        <v>0.00347222222222222</v>
      </c>
      <c r="D11" s="66">
        <v>0.0409722222222222</v>
      </c>
      <c r="E11" s="66">
        <v>0.333333333333333</v>
      </c>
      <c r="F11" s="66">
        <v>0.03125</v>
      </c>
      <c r="G11" s="66">
        <v>0.00694444444444444</v>
      </c>
      <c r="H11" s="76">
        <f t="shared" si="0"/>
        <v>0.2298611111111111</v>
      </c>
      <c r="I11" s="65">
        <f t="shared" si="1"/>
        <v>0.23680555555555555</v>
      </c>
      <c r="J11" s="65">
        <f t="shared" si="2"/>
        <v>0.24375</v>
      </c>
      <c r="K11" s="65">
        <f t="shared" si="3"/>
        <v>0.25069444444444444</v>
      </c>
      <c r="L11" s="71">
        <f t="shared" si="4"/>
        <v>0.25763888888888886</v>
      </c>
      <c r="M11" s="63"/>
      <c r="N11" s="76">
        <f t="shared" si="5"/>
        <v>0.5631944444444441</v>
      </c>
      <c r="O11" s="65">
        <f>N11+G11</f>
        <v>0.5701388888888885</v>
      </c>
      <c r="P11" s="65">
        <f t="shared" si="7"/>
        <v>0.577083333333333</v>
      </c>
      <c r="Q11" s="65">
        <f t="shared" si="8"/>
        <v>0.5840277777777774</v>
      </c>
      <c r="R11" s="71">
        <f t="shared" si="9"/>
        <v>0.5909722222222218</v>
      </c>
      <c r="S11" s="87"/>
      <c r="T11" s="76">
        <f t="shared" si="10"/>
        <v>0.8965277777777771</v>
      </c>
      <c r="U11" s="67">
        <f t="shared" si="11"/>
        <v>0.9034722222222216</v>
      </c>
      <c r="V11" s="67">
        <f t="shared" si="12"/>
        <v>0.910416666666666</v>
      </c>
      <c r="W11" s="67">
        <f t="shared" si="13"/>
        <v>0.9173611111111104</v>
      </c>
      <c r="X11" s="71">
        <f t="shared" si="14"/>
        <v>0.9243055555555548</v>
      </c>
      <c r="Y11" s="300" t="s">
        <v>201</v>
      </c>
      <c r="Z11" s="301"/>
      <c r="AA11" s="301"/>
      <c r="AB11" s="301"/>
      <c r="AC11" s="65">
        <f t="shared" si="15"/>
        <v>0.28888888888888886</v>
      </c>
      <c r="AD11" s="65">
        <f t="shared" si="16"/>
        <v>0.6249999999999996</v>
      </c>
    </row>
    <row r="12" spans="1:30" ht="16.5" customHeight="1">
      <c r="A12" s="66">
        <v>0.2340277777777778</v>
      </c>
      <c r="B12" s="66">
        <v>0.00347222222222222</v>
      </c>
      <c r="D12" s="66">
        <v>0.0409722222222222</v>
      </c>
      <c r="E12" s="66">
        <v>0.333333333333333</v>
      </c>
      <c r="F12" s="66">
        <v>0.03125</v>
      </c>
      <c r="G12" s="66">
        <v>0.00694444444444444</v>
      </c>
      <c r="H12" s="76">
        <f t="shared" si="0"/>
        <v>0.2305555555555556</v>
      </c>
      <c r="I12" s="65">
        <f>H12+G12</f>
        <v>0.23750000000000004</v>
      </c>
      <c r="J12" s="65">
        <f t="shared" si="2"/>
        <v>0.2444444444444445</v>
      </c>
      <c r="K12" s="65">
        <f t="shared" si="3"/>
        <v>0.25138888888888894</v>
      </c>
      <c r="L12" s="71">
        <f t="shared" si="4"/>
        <v>0.25833333333333336</v>
      </c>
      <c r="M12" s="63"/>
      <c r="N12" s="76">
        <f t="shared" si="5"/>
        <v>0.5638888888888886</v>
      </c>
      <c r="O12" s="65">
        <f t="shared" si="6"/>
        <v>0.570833333333333</v>
      </c>
      <c r="P12" s="65">
        <f t="shared" si="7"/>
        <v>0.5777777777777774</v>
      </c>
      <c r="Q12" s="65">
        <f t="shared" si="8"/>
        <v>0.5847222222222218</v>
      </c>
      <c r="R12" s="71">
        <f t="shared" si="9"/>
        <v>0.5916666666666662</v>
      </c>
      <c r="S12" s="87"/>
      <c r="T12" s="76">
        <f t="shared" si="10"/>
        <v>0.8972222222222215</v>
      </c>
      <c r="U12" s="67">
        <f t="shared" si="11"/>
        <v>0.9041666666666659</v>
      </c>
      <c r="V12" s="67">
        <f t="shared" si="12"/>
        <v>0.9111111111111103</v>
      </c>
      <c r="W12" s="67">
        <f t="shared" si="13"/>
        <v>0.9180555555555547</v>
      </c>
      <c r="X12" s="71">
        <f t="shared" si="14"/>
        <v>0.9249999999999992</v>
      </c>
      <c r="Y12" s="300" t="s">
        <v>6</v>
      </c>
      <c r="Z12" s="301"/>
      <c r="AA12" s="301"/>
      <c r="AB12" s="301"/>
      <c r="AC12" s="65">
        <f t="shared" si="15"/>
        <v>0.28958333333333336</v>
      </c>
      <c r="AD12" s="65">
        <f t="shared" si="16"/>
        <v>0.625694444444444</v>
      </c>
    </row>
    <row r="13" spans="1:30" ht="16.5" customHeight="1">
      <c r="A13" s="66">
        <v>0.2347222222222222</v>
      </c>
      <c r="B13" s="66">
        <v>0.00347222222222222</v>
      </c>
      <c r="D13" s="66">
        <v>0.0409722222222222</v>
      </c>
      <c r="E13" s="66">
        <v>0.333333333333333</v>
      </c>
      <c r="F13" s="66">
        <v>0.03125</v>
      </c>
      <c r="G13" s="66">
        <v>0.00694444444444444</v>
      </c>
      <c r="H13" s="76">
        <f t="shared" si="0"/>
        <v>0.23124999999999998</v>
      </c>
      <c r="I13" s="65">
        <f t="shared" si="1"/>
        <v>0.23819444444444443</v>
      </c>
      <c r="J13" s="65">
        <f t="shared" si="2"/>
        <v>0.24513888888888888</v>
      </c>
      <c r="K13" s="65">
        <f t="shared" si="3"/>
        <v>0.2520833333333333</v>
      </c>
      <c r="L13" s="71">
        <f t="shared" si="4"/>
        <v>0.25902777777777775</v>
      </c>
      <c r="M13" s="63"/>
      <c r="N13" s="76">
        <f t="shared" si="5"/>
        <v>0.564583333333333</v>
      </c>
      <c r="O13" s="65">
        <f t="shared" si="6"/>
        <v>0.5715277777777774</v>
      </c>
      <c r="P13" s="65">
        <f t="shared" si="7"/>
        <v>0.5784722222222218</v>
      </c>
      <c r="Q13" s="65">
        <f t="shared" si="8"/>
        <v>0.5854166666666663</v>
      </c>
      <c r="R13" s="71">
        <f t="shared" si="9"/>
        <v>0.5923611111111107</v>
      </c>
      <c r="S13" s="87"/>
      <c r="T13" s="76">
        <f t="shared" si="10"/>
        <v>0.897916666666666</v>
      </c>
      <c r="U13" s="67">
        <f t="shared" si="11"/>
        <v>0.9048611111111104</v>
      </c>
      <c r="V13" s="67">
        <f t="shared" si="12"/>
        <v>0.9118055555555549</v>
      </c>
      <c r="W13" s="67">
        <f t="shared" si="13"/>
        <v>0.9187499999999993</v>
      </c>
      <c r="X13" s="71">
        <f t="shared" si="14"/>
        <v>0.9256944444444437</v>
      </c>
      <c r="Y13" s="300" t="s">
        <v>7</v>
      </c>
      <c r="Z13" s="301"/>
      <c r="AA13" s="301"/>
      <c r="AB13" s="301"/>
      <c r="AC13" s="65">
        <f t="shared" si="15"/>
        <v>0.29027777777777775</v>
      </c>
      <c r="AD13" s="65">
        <f t="shared" si="16"/>
        <v>0.6263888888888884</v>
      </c>
    </row>
    <row r="14" spans="1:30" ht="16.5" customHeight="1">
      <c r="A14" s="66">
        <v>0.2354166666666667</v>
      </c>
      <c r="B14" s="66">
        <v>0.00347222222222222</v>
      </c>
      <c r="D14" s="66">
        <v>0.0409722222222222</v>
      </c>
      <c r="E14" s="66">
        <v>0.333333333333333</v>
      </c>
      <c r="F14" s="66">
        <v>0.03125</v>
      </c>
      <c r="G14" s="66">
        <v>0.00694444444444444</v>
      </c>
      <c r="H14" s="76">
        <f t="shared" si="0"/>
        <v>0.23194444444444448</v>
      </c>
      <c r="I14" s="65">
        <f t="shared" si="1"/>
        <v>0.23888888888888893</v>
      </c>
      <c r="J14" s="65">
        <f t="shared" si="2"/>
        <v>0.24583333333333338</v>
      </c>
      <c r="K14" s="65">
        <f t="shared" si="3"/>
        <v>0.2527777777777778</v>
      </c>
      <c r="L14" s="71">
        <f t="shared" si="4"/>
        <v>0.25972222222222224</v>
      </c>
      <c r="M14" s="63"/>
      <c r="N14" s="76">
        <f t="shared" si="5"/>
        <v>0.5652777777777774</v>
      </c>
      <c r="O14" s="65">
        <f t="shared" si="6"/>
        <v>0.5722222222222219</v>
      </c>
      <c r="P14" s="65">
        <f t="shared" si="7"/>
        <v>0.5791666666666663</v>
      </c>
      <c r="Q14" s="65">
        <f t="shared" si="8"/>
        <v>0.5861111111111107</v>
      </c>
      <c r="R14" s="71">
        <f t="shared" si="9"/>
        <v>0.5930555555555551</v>
      </c>
      <c r="S14" s="87"/>
      <c r="T14" s="76">
        <f t="shared" si="10"/>
        <v>0.8986111111111104</v>
      </c>
      <c r="U14" s="67">
        <f t="shared" si="11"/>
        <v>0.9055555555555548</v>
      </c>
      <c r="V14" s="67">
        <f t="shared" si="12"/>
        <v>0.9124999999999992</v>
      </c>
      <c r="W14" s="67">
        <f t="shared" si="13"/>
        <v>0.9194444444444436</v>
      </c>
      <c r="X14" s="71">
        <f t="shared" si="14"/>
        <v>0.926388888888888</v>
      </c>
      <c r="Y14" s="300" t="s">
        <v>8</v>
      </c>
      <c r="Z14" s="301"/>
      <c r="AA14" s="301"/>
      <c r="AB14" s="301"/>
      <c r="AC14" s="65">
        <f t="shared" si="15"/>
        <v>0.29097222222222224</v>
      </c>
      <c r="AD14" s="65">
        <f>Q14+D14</f>
        <v>0.6270833333333329</v>
      </c>
    </row>
    <row r="15" spans="1:30" ht="16.5" customHeight="1">
      <c r="A15" s="66">
        <v>0.23611111111111113</v>
      </c>
      <c r="B15" s="66">
        <v>0.00347222222222222</v>
      </c>
      <c r="D15" s="66">
        <v>0.0409722222222222</v>
      </c>
      <c r="E15" s="66">
        <v>0.333333333333333</v>
      </c>
      <c r="F15" s="66">
        <v>0.03125</v>
      </c>
      <c r="G15" s="66">
        <v>0.00694444444444444</v>
      </c>
      <c r="H15" s="76">
        <f t="shared" si="0"/>
        <v>0.23263888888888892</v>
      </c>
      <c r="I15" s="65">
        <f t="shared" si="1"/>
        <v>0.23958333333333337</v>
      </c>
      <c r="J15" s="65">
        <f t="shared" si="2"/>
        <v>0.24652777777777782</v>
      </c>
      <c r="K15" s="65">
        <f t="shared" si="3"/>
        <v>0.25347222222222227</v>
      </c>
      <c r="L15" s="71">
        <f t="shared" si="4"/>
        <v>0.2604166666666667</v>
      </c>
      <c r="M15" s="63"/>
      <c r="N15" s="76">
        <f t="shared" si="5"/>
        <v>0.5659722222222219</v>
      </c>
      <c r="O15" s="65">
        <f t="shared" si="6"/>
        <v>0.5729166666666663</v>
      </c>
      <c r="P15" s="65">
        <f t="shared" si="7"/>
        <v>0.5798611111111107</v>
      </c>
      <c r="Q15" s="65">
        <f t="shared" si="8"/>
        <v>0.5868055555555551</v>
      </c>
      <c r="R15" s="71">
        <f t="shared" si="9"/>
        <v>0.5937499999999996</v>
      </c>
      <c r="S15" s="87"/>
      <c r="T15" s="76">
        <f t="shared" si="10"/>
        <v>0.8993055555555549</v>
      </c>
      <c r="U15" s="67">
        <f t="shared" si="11"/>
        <v>0.9062499999999993</v>
      </c>
      <c r="V15" s="67">
        <f t="shared" si="12"/>
        <v>0.9131944444444438</v>
      </c>
      <c r="W15" s="67">
        <f t="shared" si="13"/>
        <v>0.9201388888888882</v>
      </c>
      <c r="X15" s="71">
        <f t="shared" si="14"/>
        <v>0.9270833333333326</v>
      </c>
      <c r="Y15" s="305" t="s">
        <v>10</v>
      </c>
      <c r="Z15" s="305"/>
      <c r="AA15" s="305"/>
      <c r="AB15" s="300"/>
      <c r="AC15" s="65">
        <f t="shared" si="15"/>
        <v>0.2916666666666667</v>
      </c>
      <c r="AD15" s="65">
        <f t="shared" si="16"/>
        <v>0.6277777777777773</v>
      </c>
    </row>
    <row r="16" spans="1:30" ht="16.5" customHeight="1">
      <c r="A16" s="66">
        <v>0.23680555555555557</v>
      </c>
      <c r="B16" s="66">
        <v>0.00347222222222222</v>
      </c>
      <c r="D16" s="66">
        <v>0.0409722222222222</v>
      </c>
      <c r="E16" s="66">
        <v>0.333333333333333</v>
      </c>
      <c r="F16" s="66">
        <v>0.03125</v>
      </c>
      <c r="G16" s="66">
        <v>0.00694444444444444</v>
      </c>
      <c r="H16" s="76">
        <f t="shared" si="0"/>
        <v>0.23333333333333336</v>
      </c>
      <c r="I16" s="65">
        <f t="shared" si="1"/>
        <v>0.2402777777777778</v>
      </c>
      <c r="J16" s="65">
        <f t="shared" si="2"/>
        <v>0.24722222222222226</v>
      </c>
      <c r="K16" s="65">
        <f t="shared" si="3"/>
        <v>0.2541666666666667</v>
      </c>
      <c r="L16" s="71">
        <f t="shared" si="4"/>
        <v>0.2611111111111111</v>
      </c>
      <c r="M16" s="63"/>
      <c r="N16" s="76">
        <f t="shared" si="5"/>
        <v>0.5666666666666663</v>
      </c>
      <c r="O16" s="65">
        <f t="shared" si="6"/>
        <v>0.5736111111111107</v>
      </c>
      <c r="P16" s="65">
        <f t="shared" si="7"/>
        <v>0.5805555555555552</v>
      </c>
      <c r="Q16" s="65">
        <f t="shared" si="8"/>
        <v>0.5874999999999996</v>
      </c>
      <c r="R16" s="71">
        <f t="shared" si="9"/>
        <v>0.594444444444444</v>
      </c>
      <c r="S16" s="87"/>
      <c r="T16" s="76">
        <f t="shared" si="10"/>
        <v>0.8999999999999992</v>
      </c>
      <c r="U16" s="67">
        <f t="shared" si="11"/>
        <v>0.9069444444444437</v>
      </c>
      <c r="V16" s="67">
        <f t="shared" si="12"/>
        <v>0.9138888888888881</v>
      </c>
      <c r="W16" s="67">
        <f t="shared" si="13"/>
        <v>0.9208333333333325</v>
      </c>
      <c r="X16" s="71">
        <f t="shared" si="14"/>
        <v>0.9277777777777769</v>
      </c>
      <c r="Y16" s="305" t="s">
        <v>11</v>
      </c>
      <c r="Z16" s="305"/>
      <c r="AA16" s="305"/>
      <c r="AB16" s="300"/>
      <c r="AC16" s="65">
        <f t="shared" si="15"/>
        <v>0.2923611111111111</v>
      </c>
      <c r="AD16" s="65">
        <f t="shared" si="16"/>
        <v>0.6284722222222218</v>
      </c>
    </row>
    <row r="17" spans="1:30" ht="16.5" customHeight="1">
      <c r="A17" s="66">
        <v>0.23750000000000002</v>
      </c>
      <c r="B17" s="66">
        <v>0.00347222222222222</v>
      </c>
      <c r="D17" s="66">
        <v>0.0409722222222222</v>
      </c>
      <c r="E17" s="66">
        <v>0.333333333333333</v>
      </c>
      <c r="F17" s="66">
        <v>0.03125</v>
      </c>
      <c r="G17" s="66">
        <v>0.00694444444444444</v>
      </c>
      <c r="H17" s="76">
        <f t="shared" si="0"/>
        <v>0.2340277777777778</v>
      </c>
      <c r="I17" s="65">
        <f t="shared" si="1"/>
        <v>0.24097222222222225</v>
      </c>
      <c r="J17" s="65">
        <f t="shared" si="2"/>
        <v>0.2479166666666667</v>
      </c>
      <c r="K17" s="65">
        <f t="shared" si="3"/>
        <v>0.25486111111111115</v>
      </c>
      <c r="L17" s="71">
        <f t="shared" si="4"/>
        <v>0.26180555555555557</v>
      </c>
      <c r="M17" s="63"/>
      <c r="N17" s="76">
        <f t="shared" si="5"/>
        <v>0.5673611111111108</v>
      </c>
      <c r="O17" s="65">
        <f t="shared" si="6"/>
        <v>0.5743055555555552</v>
      </c>
      <c r="P17" s="65">
        <f t="shared" si="7"/>
        <v>0.5812499999999996</v>
      </c>
      <c r="Q17" s="65">
        <f t="shared" si="8"/>
        <v>0.588194444444444</v>
      </c>
      <c r="R17" s="71">
        <f t="shared" si="9"/>
        <v>0.5951388888888884</v>
      </c>
      <c r="S17" s="87"/>
      <c r="T17" s="76">
        <f t="shared" si="10"/>
        <v>0.9006944444444438</v>
      </c>
      <c r="U17" s="67">
        <f t="shared" si="11"/>
        <v>0.9076388888888882</v>
      </c>
      <c r="V17" s="67">
        <f t="shared" si="12"/>
        <v>0.9145833333333326</v>
      </c>
      <c r="W17" s="67">
        <f t="shared" si="13"/>
        <v>0.9215277777777771</v>
      </c>
      <c r="X17" s="71">
        <f t="shared" si="14"/>
        <v>0.9284722222222215</v>
      </c>
      <c r="Y17" s="305" t="s">
        <v>12</v>
      </c>
      <c r="Z17" s="305"/>
      <c r="AA17" s="305"/>
      <c r="AB17" s="300"/>
      <c r="AC17" s="65">
        <f t="shared" si="15"/>
        <v>0.29305555555555557</v>
      </c>
      <c r="AD17" s="65">
        <f t="shared" si="16"/>
        <v>0.6291666666666662</v>
      </c>
    </row>
    <row r="18" spans="1:30" ht="16.5" customHeight="1">
      <c r="A18" s="66">
        <v>0.23819444444444446</v>
      </c>
      <c r="B18" s="66">
        <v>0.00347222222222222</v>
      </c>
      <c r="D18" s="66">
        <v>0.0409722222222222</v>
      </c>
      <c r="E18" s="66">
        <v>0.333333333333333</v>
      </c>
      <c r="F18" s="66">
        <v>0.03125</v>
      </c>
      <c r="G18" s="66">
        <v>0.00694444444444444</v>
      </c>
      <c r="H18" s="76">
        <f t="shared" si="0"/>
        <v>0.23472222222222225</v>
      </c>
      <c r="I18" s="65">
        <f t="shared" si="1"/>
        <v>0.2416666666666667</v>
      </c>
      <c r="J18" s="65">
        <f t="shared" si="2"/>
        <v>0.24861111111111114</v>
      </c>
      <c r="K18" s="65">
        <f t="shared" si="3"/>
        <v>0.2555555555555556</v>
      </c>
      <c r="L18" s="71">
        <f t="shared" si="4"/>
        <v>0.2625</v>
      </c>
      <c r="M18" s="63"/>
      <c r="N18" s="76">
        <f t="shared" si="5"/>
        <v>0.5680555555555552</v>
      </c>
      <c r="O18" s="65">
        <f t="shared" si="6"/>
        <v>0.5749999999999996</v>
      </c>
      <c r="P18" s="65">
        <f t="shared" si="7"/>
        <v>0.581944444444444</v>
      </c>
      <c r="Q18" s="65">
        <f t="shared" si="8"/>
        <v>0.5888888888888885</v>
      </c>
      <c r="R18" s="71">
        <f t="shared" si="9"/>
        <v>0.5958333333333329</v>
      </c>
      <c r="S18" s="87"/>
      <c r="T18" s="76">
        <f t="shared" si="10"/>
        <v>0.9013888888888881</v>
      </c>
      <c r="U18" s="67">
        <f t="shared" si="11"/>
        <v>0.9083333333333325</v>
      </c>
      <c r="V18" s="67">
        <f t="shared" si="12"/>
        <v>0.915277777777777</v>
      </c>
      <c r="W18" s="67">
        <f t="shared" si="13"/>
        <v>0.9222222222222214</v>
      </c>
      <c r="X18" s="71">
        <f t="shared" si="14"/>
        <v>0.9291666666666658</v>
      </c>
      <c r="Y18" s="305" t="s">
        <v>13</v>
      </c>
      <c r="Z18" s="305"/>
      <c r="AA18" s="305"/>
      <c r="AB18" s="300"/>
      <c r="AC18" s="65">
        <f t="shared" si="15"/>
        <v>0.29375</v>
      </c>
      <c r="AD18" s="65">
        <f t="shared" si="16"/>
        <v>0.6298611111111106</v>
      </c>
    </row>
    <row r="19" spans="1:30" ht="16.5" customHeight="1">
      <c r="A19" s="66">
        <v>0.23958333333333334</v>
      </c>
      <c r="B19" s="66">
        <v>0.00347222222222222</v>
      </c>
      <c r="D19" s="66">
        <v>0.0409722222222222</v>
      </c>
      <c r="E19" s="66">
        <v>0.333333333333333</v>
      </c>
      <c r="F19" s="66">
        <v>0.03125</v>
      </c>
      <c r="G19" s="66">
        <v>0.00694444444444444</v>
      </c>
      <c r="H19" s="76">
        <f t="shared" si="0"/>
        <v>0.23611111111111113</v>
      </c>
      <c r="I19" s="65">
        <f t="shared" si="1"/>
        <v>0.24305555555555558</v>
      </c>
      <c r="J19" s="65">
        <f t="shared" si="2"/>
        <v>0.25</v>
      </c>
      <c r="K19" s="65">
        <f t="shared" si="3"/>
        <v>0.2569444444444444</v>
      </c>
      <c r="L19" s="71">
        <f t="shared" si="4"/>
        <v>0.26388888888888884</v>
      </c>
      <c r="M19" s="63"/>
      <c r="N19" s="76">
        <f t="shared" si="5"/>
        <v>0.5694444444444441</v>
      </c>
      <c r="O19" s="65">
        <f t="shared" si="6"/>
        <v>0.5763888888888885</v>
      </c>
      <c r="P19" s="65">
        <f t="shared" si="7"/>
        <v>0.5833333333333329</v>
      </c>
      <c r="Q19" s="65">
        <f t="shared" si="8"/>
        <v>0.5902777777777773</v>
      </c>
      <c r="R19" s="71">
        <f t="shared" si="9"/>
        <v>0.5972222222222218</v>
      </c>
      <c r="S19" s="87"/>
      <c r="T19" s="76">
        <f t="shared" si="10"/>
        <v>0.902777777777777</v>
      </c>
      <c r="U19" s="67">
        <f t="shared" si="11"/>
        <v>0.9097222222222214</v>
      </c>
      <c r="V19" s="67">
        <f t="shared" si="12"/>
        <v>0.9166666666666659</v>
      </c>
      <c r="W19" s="67">
        <f t="shared" si="13"/>
        <v>0.9236111111111103</v>
      </c>
      <c r="X19" s="71">
        <f t="shared" si="14"/>
        <v>0.9305555555555547</v>
      </c>
      <c r="Y19" s="302" t="s">
        <v>4</v>
      </c>
      <c r="Z19" s="302"/>
      <c r="AA19" s="302"/>
      <c r="AB19" s="303"/>
      <c r="AC19" s="65">
        <f t="shared" si="15"/>
        <v>0.29513888888888884</v>
      </c>
      <c r="AD19" s="65">
        <f t="shared" si="16"/>
        <v>0.6312499999999995</v>
      </c>
    </row>
    <row r="20" spans="1:30" ht="16.5" customHeight="1">
      <c r="A20" s="66">
        <v>0.24027777777777778</v>
      </c>
      <c r="B20" s="66">
        <v>0.00347222222222222</v>
      </c>
      <c r="D20" s="66">
        <v>0.0409722222222222</v>
      </c>
      <c r="E20" s="66">
        <v>0.333333333333333</v>
      </c>
      <c r="F20" s="66">
        <v>0.03125</v>
      </c>
      <c r="G20" s="66">
        <v>0.00694444444444444</v>
      </c>
      <c r="H20" s="76">
        <f t="shared" si="0"/>
        <v>0.23680555555555557</v>
      </c>
      <c r="I20" s="65">
        <f t="shared" si="1"/>
        <v>0.24375000000000002</v>
      </c>
      <c r="J20" s="65">
        <f t="shared" si="2"/>
        <v>0.25069444444444444</v>
      </c>
      <c r="K20" s="65">
        <f t="shared" si="3"/>
        <v>0.25763888888888886</v>
      </c>
      <c r="L20" s="71">
        <f t="shared" si="4"/>
        <v>0.2645833333333333</v>
      </c>
      <c r="M20" s="63"/>
      <c r="N20" s="76">
        <f t="shared" si="5"/>
        <v>0.5701388888888885</v>
      </c>
      <c r="O20" s="65">
        <f t="shared" si="6"/>
        <v>0.577083333333333</v>
      </c>
      <c r="P20" s="65">
        <f t="shared" si="7"/>
        <v>0.5840277777777774</v>
      </c>
      <c r="Q20" s="65">
        <f t="shared" si="8"/>
        <v>0.5909722222222218</v>
      </c>
      <c r="R20" s="71">
        <f t="shared" si="9"/>
        <v>0.5979166666666662</v>
      </c>
      <c r="S20" s="87"/>
      <c r="T20" s="76">
        <f t="shared" si="10"/>
        <v>0.9034722222222216</v>
      </c>
      <c r="U20" s="67">
        <f t="shared" si="11"/>
        <v>0.910416666666666</v>
      </c>
      <c r="V20" s="67">
        <f t="shared" si="12"/>
        <v>0.9173611111111104</v>
      </c>
      <c r="W20" s="67">
        <f t="shared" si="13"/>
        <v>0.9243055555555548</v>
      </c>
      <c r="X20" s="71">
        <f t="shared" si="14"/>
        <v>0.9312499999999992</v>
      </c>
      <c r="Y20" s="302" t="s">
        <v>3</v>
      </c>
      <c r="Z20" s="302"/>
      <c r="AA20" s="302"/>
      <c r="AB20" s="303"/>
      <c r="AC20" s="65">
        <f t="shared" si="15"/>
        <v>0.2958333333333333</v>
      </c>
      <c r="AD20" s="65">
        <f t="shared" si="16"/>
        <v>0.631944444444444</v>
      </c>
    </row>
    <row r="21" spans="1:30" ht="16.5" customHeight="1">
      <c r="A21" s="66">
        <v>0.24097222222222223</v>
      </c>
      <c r="B21" s="66">
        <v>0.00347222222222222</v>
      </c>
      <c r="D21" s="66">
        <v>0.0409722222222222</v>
      </c>
      <c r="E21" s="66">
        <v>0.333333333333333</v>
      </c>
      <c r="F21" s="66">
        <v>0.03125</v>
      </c>
      <c r="G21" s="66">
        <v>0.00694444444444444</v>
      </c>
      <c r="H21" s="76">
        <f t="shared" si="0"/>
        <v>0.23750000000000002</v>
      </c>
      <c r="I21" s="65">
        <f t="shared" si="1"/>
        <v>0.24444444444444446</v>
      </c>
      <c r="J21" s="65">
        <f t="shared" si="2"/>
        <v>0.2513888888888889</v>
      </c>
      <c r="K21" s="65">
        <f t="shared" si="3"/>
        <v>0.2583333333333333</v>
      </c>
      <c r="L21" s="71">
        <f t="shared" si="4"/>
        <v>0.2652777777777777</v>
      </c>
      <c r="M21" s="63"/>
      <c r="N21" s="76">
        <f t="shared" si="5"/>
        <v>0.570833333333333</v>
      </c>
      <c r="O21" s="65">
        <f t="shared" si="6"/>
        <v>0.5777777777777774</v>
      </c>
      <c r="P21" s="65">
        <f t="shared" si="7"/>
        <v>0.5847222222222218</v>
      </c>
      <c r="Q21" s="65">
        <f t="shared" si="8"/>
        <v>0.5916666666666662</v>
      </c>
      <c r="R21" s="71">
        <f t="shared" si="9"/>
        <v>0.5986111111111106</v>
      </c>
      <c r="S21" s="87"/>
      <c r="T21" s="76">
        <f t="shared" si="10"/>
        <v>0.9041666666666659</v>
      </c>
      <c r="U21" s="67">
        <f t="shared" si="11"/>
        <v>0.9111111111111103</v>
      </c>
      <c r="V21" s="67">
        <f t="shared" si="12"/>
        <v>0.9180555555555547</v>
      </c>
      <c r="W21" s="67">
        <f t="shared" si="13"/>
        <v>0.9249999999999992</v>
      </c>
      <c r="X21" s="71">
        <f t="shared" si="14"/>
        <v>0.9319444444444436</v>
      </c>
      <c r="Y21" s="302" t="s">
        <v>14</v>
      </c>
      <c r="Z21" s="302"/>
      <c r="AA21" s="302"/>
      <c r="AB21" s="303"/>
      <c r="AC21" s="65">
        <f t="shared" si="15"/>
        <v>0.2965277777777777</v>
      </c>
      <c r="AD21" s="65">
        <f t="shared" si="16"/>
        <v>0.6326388888888884</v>
      </c>
    </row>
    <row r="22" spans="1:30" ht="16.5" customHeight="1" thickBot="1">
      <c r="A22" s="66">
        <v>0.24305555555555555</v>
      </c>
      <c r="B22" s="66">
        <v>0.00347222222222222</v>
      </c>
      <c r="D22" s="66">
        <v>0.0409722222222222</v>
      </c>
      <c r="E22" s="66">
        <v>0.333333333333333</v>
      </c>
      <c r="F22" s="66">
        <v>0.03125</v>
      </c>
      <c r="G22" s="66">
        <v>0.00694444444444444</v>
      </c>
      <c r="H22" s="77">
        <f t="shared" si="0"/>
        <v>0.23958333333333334</v>
      </c>
      <c r="I22" s="72">
        <f t="shared" si="1"/>
        <v>0.2465277777777778</v>
      </c>
      <c r="J22" s="72">
        <f t="shared" si="2"/>
        <v>0.2534722222222222</v>
      </c>
      <c r="K22" s="72">
        <f t="shared" si="3"/>
        <v>0.26041666666666663</v>
      </c>
      <c r="L22" s="74">
        <f t="shared" si="4"/>
        <v>0.26736111111111105</v>
      </c>
      <c r="M22" s="63"/>
      <c r="N22" s="77">
        <f t="shared" si="5"/>
        <v>0.5729166666666663</v>
      </c>
      <c r="O22" s="72">
        <f t="shared" si="6"/>
        <v>0.5798611111111107</v>
      </c>
      <c r="P22" s="72">
        <f t="shared" si="7"/>
        <v>0.5868055555555551</v>
      </c>
      <c r="Q22" s="72">
        <f t="shared" si="8"/>
        <v>0.5937499999999996</v>
      </c>
      <c r="R22" s="74">
        <f t="shared" si="9"/>
        <v>0.600694444444444</v>
      </c>
      <c r="S22" s="88"/>
      <c r="T22" s="77">
        <f t="shared" si="10"/>
        <v>0.9062499999999993</v>
      </c>
      <c r="U22" s="73">
        <f t="shared" si="11"/>
        <v>0.9131944444444438</v>
      </c>
      <c r="V22" s="73">
        <f t="shared" si="12"/>
        <v>0.9201388888888882</v>
      </c>
      <c r="W22" s="73">
        <f t="shared" si="13"/>
        <v>0.9270833333333326</v>
      </c>
      <c r="X22" s="74">
        <f t="shared" si="14"/>
        <v>0.934027777777777</v>
      </c>
      <c r="Y22" s="303" t="s">
        <v>15</v>
      </c>
      <c r="Z22" s="310"/>
      <c r="AA22" s="310"/>
      <c r="AB22" s="310"/>
      <c r="AC22" s="65">
        <f t="shared" si="15"/>
        <v>0.29861111111111105</v>
      </c>
      <c r="AD22" s="65">
        <f t="shared" si="16"/>
        <v>0.6347222222222217</v>
      </c>
    </row>
  </sheetData>
  <sheetProtection password="CED4" sheet="1" objects="1" scenarios="1" selectLockedCells="1" selectUnlockedCells="1"/>
  <mergeCells count="23">
    <mergeCell ref="Y14:AB14"/>
    <mergeCell ref="Y21:AB21"/>
    <mergeCell ref="Y22:AB22"/>
    <mergeCell ref="Y16:AB16"/>
    <mergeCell ref="Y17:AB17"/>
    <mergeCell ref="Y18:AB18"/>
    <mergeCell ref="Y19:AB19"/>
    <mergeCell ref="Y11:AB11"/>
    <mergeCell ref="AC5:AD5"/>
    <mergeCell ref="Y8:AB8"/>
    <mergeCell ref="Y7:AB7"/>
    <mergeCell ref="Y5:AB5"/>
    <mergeCell ref="Y12:AB12"/>
    <mergeCell ref="H6:L6"/>
    <mergeCell ref="H5:X5"/>
    <mergeCell ref="N3:AB4"/>
    <mergeCell ref="Y13:AB13"/>
    <mergeCell ref="Y20:AB20"/>
    <mergeCell ref="N6:R6"/>
    <mergeCell ref="S6:X6"/>
    <mergeCell ref="Y15:AB15"/>
    <mergeCell ref="Y9:AB9"/>
    <mergeCell ref="Y10:AB10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3">
      <selection activeCell="D30" sqref="D30"/>
    </sheetView>
  </sheetViews>
  <sheetFormatPr defaultColWidth="9.00390625" defaultRowHeight="12.75"/>
  <cols>
    <col min="1" max="1" width="7.25390625" style="0" customWidth="1"/>
    <col min="2" max="2" width="17.375" style="0" customWidth="1"/>
    <col min="3" max="3" width="21.875" style="0" customWidth="1"/>
    <col min="4" max="4" width="40.625" style="0" customWidth="1"/>
    <col min="5" max="10" width="7.75390625" style="0" customWidth="1"/>
    <col min="11" max="11" width="7.125" style="0" hidden="1" customWidth="1"/>
  </cols>
  <sheetData>
    <row r="1" ht="12.75" hidden="1"/>
    <row r="2" ht="23.25" customHeight="1"/>
    <row r="3" spans="2:11" ht="69" customHeight="1">
      <c r="B3" s="383"/>
      <c r="C3" s="395" t="s">
        <v>207</v>
      </c>
      <c r="D3" s="396"/>
      <c r="E3" s="396"/>
      <c r="F3" s="396"/>
      <c r="G3" s="396"/>
      <c r="H3" s="113"/>
      <c r="I3" s="114"/>
      <c r="J3" s="406"/>
      <c r="K3" s="406"/>
    </row>
    <row r="4" spans="2:11" ht="23.25" customHeight="1">
      <c r="B4" s="383"/>
      <c r="C4" s="398"/>
      <c r="D4" s="299"/>
      <c r="E4" s="299"/>
      <c r="F4" s="299"/>
      <c r="G4" s="299"/>
      <c r="H4" s="84"/>
      <c r="I4" s="115"/>
      <c r="J4" s="407"/>
      <c r="K4" s="407"/>
    </row>
    <row r="5" spans="2:11" ht="37.5" customHeight="1">
      <c r="B5" s="385" t="s">
        <v>1</v>
      </c>
      <c r="C5" s="385"/>
      <c r="D5" s="385"/>
      <c r="E5" s="357" t="s">
        <v>47</v>
      </c>
      <c r="F5" s="358"/>
      <c r="G5" s="358"/>
      <c r="H5" s="358"/>
      <c r="I5" s="358"/>
      <c r="J5" s="359"/>
      <c r="K5" s="17" t="s">
        <v>86</v>
      </c>
    </row>
    <row r="6" spans="2:11" ht="19.5" customHeight="1">
      <c r="B6" s="373" t="s">
        <v>107</v>
      </c>
      <c r="C6" s="373"/>
      <c r="D6" s="373"/>
      <c r="E6" s="37" t="s">
        <v>110</v>
      </c>
      <c r="F6" s="37" t="s">
        <v>120</v>
      </c>
      <c r="G6" s="37" t="s">
        <v>130</v>
      </c>
      <c r="H6" s="37" t="s">
        <v>140</v>
      </c>
      <c r="I6" s="38" t="s">
        <v>85</v>
      </c>
      <c r="J6" s="37" t="s">
        <v>154</v>
      </c>
      <c r="K6" s="37">
        <v>0</v>
      </c>
    </row>
    <row r="7" spans="2:11" ht="19.5" customHeight="1">
      <c r="B7" s="382" t="s">
        <v>34</v>
      </c>
      <c r="C7" s="382"/>
      <c r="D7" s="382"/>
      <c r="E7" s="29" t="s">
        <v>111</v>
      </c>
      <c r="F7" s="29" t="s">
        <v>121</v>
      </c>
      <c r="G7" s="29" t="s">
        <v>131</v>
      </c>
      <c r="H7" s="29" t="s">
        <v>141</v>
      </c>
      <c r="I7" s="33" t="s">
        <v>85</v>
      </c>
      <c r="J7" s="29" t="s">
        <v>155</v>
      </c>
      <c r="K7" s="39">
        <v>0.9</v>
      </c>
    </row>
    <row r="8" spans="2:11" ht="19.5" customHeight="1">
      <c r="B8" s="382" t="s">
        <v>36</v>
      </c>
      <c r="C8" s="382"/>
      <c r="D8" s="382"/>
      <c r="E8" s="29" t="s">
        <v>112</v>
      </c>
      <c r="F8" s="29" t="s">
        <v>122</v>
      </c>
      <c r="G8" s="29" t="s">
        <v>132</v>
      </c>
      <c r="H8" s="29" t="s">
        <v>142</v>
      </c>
      <c r="I8" s="33" t="s">
        <v>85</v>
      </c>
      <c r="J8" s="29" t="s">
        <v>156</v>
      </c>
      <c r="K8" s="39">
        <v>1.4</v>
      </c>
    </row>
    <row r="9" spans="2:11" ht="19.5" customHeight="1">
      <c r="B9" s="382" t="s">
        <v>33</v>
      </c>
      <c r="C9" s="382"/>
      <c r="D9" s="382"/>
      <c r="E9" s="29" t="s">
        <v>113</v>
      </c>
      <c r="F9" s="29" t="s">
        <v>123</v>
      </c>
      <c r="G9" s="29" t="s">
        <v>133</v>
      </c>
      <c r="H9" s="29" t="s">
        <v>143</v>
      </c>
      <c r="I9" s="33" t="s">
        <v>85</v>
      </c>
      <c r="J9" s="29" t="s">
        <v>157</v>
      </c>
      <c r="K9" s="39">
        <v>1.7</v>
      </c>
    </row>
    <row r="10" spans="2:11" ht="19.5" customHeight="1">
      <c r="B10" s="382" t="s">
        <v>108</v>
      </c>
      <c r="C10" s="382"/>
      <c r="D10" s="382"/>
      <c r="E10" s="29" t="s">
        <v>114</v>
      </c>
      <c r="F10" s="29" t="s">
        <v>124</v>
      </c>
      <c r="G10" s="29" t="s">
        <v>134</v>
      </c>
      <c r="H10" s="29" t="s">
        <v>144</v>
      </c>
      <c r="I10" s="33" t="s">
        <v>85</v>
      </c>
      <c r="J10" s="29" t="s">
        <v>158</v>
      </c>
      <c r="K10" s="39">
        <v>2.3</v>
      </c>
    </row>
    <row r="11" spans="2:11" ht="19.5" customHeight="1">
      <c r="B11" s="382" t="s">
        <v>109</v>
      </c>
      <c r="C11" s="382"/>
      <c r="D11" s="382"/>
      <c r="E11" s="29" t="s">
        <v>115</v>
      </c>
      <c r="F11" s="29" t="s">
        <v>125</v>
      </c>
      <c r="G11" s="29" t="s">
        <v>135</v>
      </c>
      <c r="H11" s="29" t="s">
        <v>145</v>
      </c>
      <c r="I11" s="39" t="s">
        <v>150</v>
      </c>
      <c r="J11" s="29" t="s">
        <v>159</v>
      </c>
      <c r="K11" s="39">
        <v>3</v>
      </c>
    </row>
    <row r="12" spans="2:11" ht="19.5" customHeight="1">
      <c r="B12" s="382" t="s">
        <v>33</v>
      </c>
      <c r="C12" s="382"/>
      <c r="D12" s="382"/>
      <c r="E12" s="30" t="s">
        <v>116</v>
      </c>
      <c r="F12" s="30" t="s">
        <v>126</v>
      </c>
      <c r="G12" s="30" t="s">
        <v>136</v>
      </c>
      <c r="H12" s="30" t="s">
        <v>146</v>
      </c>
      <c r="I12" s="40" t="s">
        <v>151</v>
      </c>
      <c r="J12" s="30" t="s">
        <v>160</v>
      </c>
      <c r="K12" s="39">
        <v>3.7</v>
      </c>
    </row>
    <row r="13" spans="2:11" ht="19.5" customHeight="1">
      <c r="B13" s="382" t="s">
        <v>36</v>
      </c>
      <c r="C13" s="382"/>
      <c r="D13" s="382"/>
      <c r="E13" s="31" t="s">
        <v>117</v>
      </c>
      <c r="F13" s="31" t="s">
        <v>127</v>
      </c>
      <c r="G13" s="31" t="s">
        <v>137</v>
      </c>
      <c r="H13" s="31" t="s">
        <v>147</v>
      </c>
      <c r="I13" s="39" t="s">
        <v>28</v>
      </c>
      <c r="J13" s="31" t="s">
        <v>161</v>
      </c>
      <c r="K13" s="39">
        <v>4.5</v>
      </c>
    </row>
    <row r="14" spans="2:11" ht="19.5" customHeight="1">
      <c r="B14" s="382" t="s">
        <v>34</v>
      </c>
      <c r="C14" s="382"/>
      <c r="D14" s="382"/>
      <c r="E14" s="29" t="s">
        <v>118</v>
      </c>
      <c r="F14" s="29" t="s">
        <v>128</v>
      </c>
      <c r="G14" s="29" t="s">
        <v>138</v>
      </c>
      <c r="H14" s="29" t="s">
        <v>148</v>
      </c>
      <c r="I14" s="39" t="s">
        <v>152</v>
      </c>
      <c r="J14" s="29" t="s">
        <v>162</v>
      </c>
      <c r="K14" s="39">
        <v>4.9</v>
      </c>
    </row>
    <row r="15" spans="2:11" ht="19.5" customHeight="1">
      <c r="B15" s="373" t="s">
        <v>46</v>
      </c>
      <c r="C15" s="373"/>
      <c r="D15" s="373"/>
      <c r="E15" s="37" t="s">
        <v>119</v>
      </c>
      <c r="F15" s="37" t="s">
        <v>129</v>
      </c>
      <c r="G15" s="37" t="s">
        <v>139</v>
      </c>
      <c r="H15" s="37" t="s">
        <v>149</v>
      </c>
      <c r="I15" s="37" t="s">
        <v>153</v>
      </c>
      <c r="J15" s="37" t="s">
        <v>163</v>
      </c>
      <c r="K15" s="37">
        <v>5.7</v>
      </c>
    </row>
    <row r="16" spans="2:11" ht="18" customHeight="1">
      <c r="B16" s="405"/>
      <c r="C16" s="405"/>
      <c r="D16" s="405"/>
      <c r="E16" s="34"/>
      <c r="F16" s="34"/>
      <c r="G16" s="34"/>
      <c r="H16" s="34"/>
      <c r="I16" s="20"/>
      <c r="J16" s="20"/>
      <c r="K16" s="20"/>
    </row>
    <row r="17" spans="2:11" ht="18" customHeight="1">
      <c r="B17" s="405"/>
      <c r="C17" s="405"/>
      <c r="D17" s="405"/>
      <c r="E17" s="35"/>
      <c r="F17" s="35"/>
      <c r="G17" s="35"/>
      <c r="H17" s="35"/>
      <c r="I17" s="20"/>
      <c r="J17" s="20"/>
      <c r="K17" s="20"/>
    </row>
    <row r="18" spans="2:11" ht="18" customHeight="1" hidden="1">
      <c r="B18" s="405"/>
      <c r="C18" s="405"/>
      <c r="D18" s="405"/>
      <c r="E18" s="36"/>
      <c r="F18" s="36"/>
      <c r="G18" s="36"/>
      <c r="H18" s="36"/>
      <c r="I18" s="20"/>
      <c r="J18" s="20"/>
      <c r="K18" s="20"/>
    </row>
    <row r="19" spans="2:11" ht="18" customHeight="1" hidden="1">
      <c r="B19" s="405"/>
      <c r="C19" s="405"/>
      <c r="D19" s="405"/>
      <c r="E19" s="36"/>
      <c r="F19" s="36"/>
      <c r="G19" s="36"/>
      <c r="H19" s="36"/>
      <c r="I19" s="20"/>
      <c r="J19" s="20"/>
      <c r="K19" s="20"/>
    </row>
    <row r="20" spans="2:11" ht="18" customHeight="1" hidden="1">
      <c r="B20" s="405"/>
      <c r="C20" s="405"/>
      <c r="D20" s="405"/>
      <c r="E20" s="36"/>
      <c r="F20" s="36"/>
      <c r="G20" s="36"/>
      <c r="H20" s="36"/>
      <c r="I20" s="20"/>
      <c r="J20" s="20"/>
      <c r="K20" s="20"/>
    </row>
    <row r="21" spans="2:11" ht="20.25" hidden="1">
      <c r="B21" s="372" t="s">
        <v>87</v>
      </c>
      <c r="C21" s="372"/>
      <c r="D21" s="372"/>
      <c r="E21" s="372"/>
      <c r="F21" s="372"/>
      <c r="G21" s="372"/>
      <c r="H21" s="372"/>
      <c r="I21" s="20"/>
      <c r="J21" s="20"/>
      <c r="K21" s="20"/>
    </row>
    <row r="22" spans="2:11" ht="18" customHeight="1" hidden="1">
      <c r="B22" s="48"/>
      <c r="C22" s="48"/>
      <c r="D22" s="48"/>
      <c r="E22" s="48"/>
      <c r="F22" s="48"/>
      <c r="G22" s="48"/>
      <c r="H22" s="48"/>
      <c r="I22" s="20"/>
      <c r="J22" s="20"/>
      <c r="K22" s="20"/>
    </row>
    <row r="23" spans="2:11" ht="20.25" hidden="1">
      <c r="B23" s="50" t="s">
        <v>88</v>
      </c>
      <c r="C23" s="50"/>
      <c r="D23" s="50"/>
      <c r="E23" s="50"/>
      <c r="F23" s="50"/>
      <c r="G23" s="50"/>
      <c r="H23" s="50"/>
      <c r="I23" s="20"/>
      <c r="J23" s="20"/>
      <c r="K23" s="20"/>
    </row>
    <row r="24" spans="9:11" ht="20.25" hidden="1">
      <c r="I24" s="20"/>
      <c r="J24" s="20"/>
      <c r="K24" s="20"/>
    </row>
    <row r="25" spans="9:11" ht="20.25">
      <c r="I25" s="20"/>
      <c r="J25" s="20"/>
      <c r="K25" s="20"/>
    </row>
  </sheetData>
  <sheetProtection password="D4DC" sheet="1" objects="1" scenarios="1" selectLockedCells="1" selectUnlockedCells="1"/>
  <mergeCells count="21">
    <mergeCell ref="B8:D8"/>
    <mergeCell ref="B15:D15"/>
    <mergeCell ref="E5:J5"/>
    <mergeCell ref="B7:D7"/>
    <mergeCell ref="C3:G4"/>
    <mergeCell ref="B14:D14"/>
    <mergeCell ref="B5:D5"/>
    <mergeCell ref="B6:D6"/>
    <mergeCell ref="J3:K4"/>
    <mergeCell ref="B17:D17"/>
    <mergeCell ref="B3:B4"/>
    <mergeCell ref="B9:D9"/>
    <mergeCell ref="B10:D10"/>
    <mergeCell ref="B11:D11"/>
    <mergeCell ref="B21:H21"/>
    <mergeCell ref="B18:D18"/>
    <mergeCell ref="B19:D19"/>
    <mergeCell ref="B20:D20"/>
    <mergeCell ref="B13:D13"/>
    <mergeCell ref="B12:D12"/>
    <mergeCell ref="B16:D16"/>
  </mergeCells>
  <printOptions verticalCentered="1"/>
  <pageMargins left="0" right="0" top="0.1968503937007874" bottom="0.1968503937007874" header="0.5118110236220472" footer="0.5118110236220472"/>
  <pageSetup horizontalDpi="600" verticalDpi="6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7"/>
  <sheetViews>
    <sheetView zoomScale="90" zoomScaleNormal="90" zoomScalePageLayoutView="0" workbookViewId="0" topLeftCell="A1">
      <selection activeCell="I28" sqref="I28"/>
    </sheetView>
  </sheetViews>
  <sheetFormatPr defaultColWidth="9.00390625" defaultRowHeight="12.75"/>
  <cols>
    <col min="1" max="1" width="44.625" style="0" customWidth="1"/>
    <col min="3" max="3" width="30.75390625" style="0" customWidth="1"/>
    <col min="7" max="7" width="7.625" style="0" hidden="1" customWidth="1"/>
  </cols>
  <sheetData>
    <row r="1" ht="13.5" thickBot="1"/>
    <row r="2" spans="1:7" ht="23.25" customHeight="1">
      <c r="A2" s="408" t="s">
        <v>177</v>
      </c>
      <c r="B2" s="409"/>
      <c r="C2" s="409"/>
      <c r="D2" s="409"/>
      <c r="E2" s="409"/>
      <c r="F2" s="409"/>
      <c r="G2" s="410"/>
    </row>
    <row r="3" spans="1:7" ht="37.5" customHeight="1">
      <c r="A3" s="411"/>
      <c r="B3" s="412"/>
      <c r="C3" s="412"/>
      <c r="D3" s="412"/>
      <c r="E3" s="412"/>
      <c r="F3" s="412"/>
      <c r="G3" s="413"/>
    </row>
    <row r="4" spans="1:7" ht="40.5" customHeight="1">
      <c r="A4" s="423" t="s">
        <v>1</v>
      </c>
      <c r="B4" s="424"/>
      <c r="C4" s="424"/>
      <c r="D4" s="416" t="s">
        <v>47</v>
      </c>
      <c r="E4" s="417"/>
      <c r="F4" s="417"/>
      <c r="G4" s="418"/>
    </row>
    <row r="5" spans="1:7" ht="15.75">
      <c r="A5" s="414" t="s">
        <v>187</v>
      </c>
      <c r="B5" s="367"/>
      <c r="C5" s="367"/>
      <c r="D5" s="55">
        <v>0.23611111111111113</v>
      </c>
      <c r="E5" s="55">
        <v>0.5694444444444444</v>
      </c>
      <c r="F5" s="55">
        <v>0.9027777777777778</v>
      </c>
      <c r="G5" s="116">
        <v>0</v>
      </c>
    </row>
    <row r="6" spans="1:7" ht="15">
      <c r="A6" s="415" t="s">
        <v>170</v>
      </c>
      <c r="B6" s="356"/>
      <c r="C6" s="356"/>
      <c r="D6" s="53">
        <v>0.2388888888888889</v>
      </c>
      <c r="E6" s="53">
        <v>0.5722222222222222</v>
      </c>
      <c r="F6" s="53">
        <v>0.9055555555555556</v>
      </c>
      <c r="G6" s="117">
        <v>3.7</v>
      </c>
    </row>
    <row r="7" spans="1:7" ht="15">
      <c r="A7" s="425" t="s">
        <v>185</v>
      </c>
      <c r="B7" s="356"/>
      <c r="C7" s="356"/>
      <c r="D7" s="53" t="s">
        <v>85</v>
      </c>
      <c r="E7" s="53" t="s">
        <v>85</v>
      </c>
      <c r="F7" s="53" t="s">
        <v>85</v>
      </c>
      <c r="G7" s="117" t="s">
        <v>85</v>
      </c>
    </row>
    <row r="8" spans="1:7" ht="15">
      <c r="A8" s="426" t="s">
        <v>179</v>
      </c>
      <c r="B8" s="427"/>
      <c r="C8" s="428"/>
      <c r="D8" s="53">
        <v>0.24027777777777778</v>
      </c>
      <c r="E8" s="53">
        <v>0.5736111111111112</v>
      </c>
      <c r="F8" s="53">
        <v>0.9069444444444444</v>
      </c>
      <c r="G8" s="117">
        <v>5.4</v>
      </c>
    </row>
    <row r="9" spans="1:7" ht="15">
      <c r="A9" s="415" t="s">
        <v>184</v>
      </c>
      <c r="B9" s="356"/>
      <c r="C9" s="356"/>
      <c r="D9" s="53">
        <v>0.24305555555555555</v>
      </c>
      <c r="E9" s="53">
        <v>0.576388888888889</v>
      </c>
      <c r="F9" s="53">
        <v>0.9097222222222222</v>
      </c>
      <c r="G9" s="117">
        <v>8.4</v>
      </c>
    </row>
    <row r="10" spans="1:7" ht="15">
      <c r="A10" s="415" t="s">
        <v>186</v>
      </c>
      <c r="B10" s="356"/>
      <c r="C10" s="356"/>
      <c r="D10" s="53">
        <v>0.24444444444444446</v>
      </c>
      <c r="E10" s="53">
        <v>0.5777777777777778</v>
      </c>
      <c r="F10" s="53">
        <v>0.9111111111111111</v>
      </c>
      <c r="G10" s="117">
        <v>11</v>
      </c>
    </row>
    <row r="11" spans="1:7" ht="15">
      <c r="A11" s="415" t="s">
        <v>180</v>
      </c>
      <c r="B11" s="356"/>
      <c r="C11" s="356"/>
      <c r="D11" s="54" t="s">
        <v>85</v>
      </c>
      <c r="E11" s="54" t="s">
        <v>85</v>
      </c>
      <c r="F11" s="54" t="s">
        <v>85</v>
      </c>
      <c r="G11" s="118" t="s">
        <v>85</v>
      </c>
    </row>
    <row r="12" spans="1:7" ht="15">
      <c r="A12" s="429" t="s">
        <v>181</v>
      </c>
      <c r="B12" s="430"/>
      <c r="C12" s="431"/>
      <c r="D12" s="54">
        <v>0.2520833333333333</v>
      </c>
      <c r="E12" s="54">
        <v>0.5854166666666667</v>
      </c>
      <c r="F12" s="54">
        <v>0.91875</v>
      </c>
      <c r="G12" s="118">
        <v>11.6</v>
      </c>
    </row>
    <row r="13" spans="1:7" ht="15">
      <c r="A13" s="415" t="s">
        <v>179</v>
      </c>
      <c r="B13" s="356"/>
      <c r="C13" s="356"/>
      <c r="D13" s="53">
        <v>0.2548611111111111</v>
      </c>
      <c r="E13" s="53">
        <v>0.5881944444444445</v>
      </c>
      <c r="F13" s="53">
        <v>0.9215277777777778</v>
      </c>
      <c r="G13" s="117">
        <v>14.7</v>
      </c>
    </row>
    <row r="14" spans="1:7" ht="15">
      <c r="A14" s="415" t="s">
        <v>170</v>
      </c>
      <c r="B14" s="356"/>
      <c r="C14" s="356"/>
      <c r="D14" s="54">
        <v>0.25625</v>
      </c>
      <c r="E14" s="54">
        <v>0.5895833333333333</v>
      </c>
      <c r="F14" s="54">
        <v>0.9229166666666666</v>
      </c>
      <c r="G14" s="118">
        <v>16.9</v>
      </c>
    </row>
    <row r="15" spans="1:7" ht="15.75">
      <c r="A15" s="414" t="s">
        <v>171</v>
      </c>
      <c r="B15" s="367"/>
      <c r="C15" s="367"/>
      <c r="D15" s="55">
        <v>0.25972222222222224</v>
      </c>
      <c r="E15" s="55">
        <v>0.5930555555555556</v>
      </c>
      <c r="F15" s="55">
        <v>0.9263888888888889</v>
      </c>
      <c r="G15" s="116">
        <v>20</v>
      </c>
    </row>
    <row r="16" spans="1:7" ht="17.25" thickBot="1">
      <c r="A16" s="420" t="s">
        <v>172</v>
      </c>
      <c r="B16" s="421"/>
      <c r="C16" s="421"/>
      <c r="D16" s="119" t="s">
        <v>169</v>
      </c>
      <c r="E16" s="119" t="s">
        <v>169</v>
      </c>
      <c r="F16" s="119" t="s">
        <v>169</v>
      </c>
      <c r="G16" s="120" t="s">
        <v>86</v>
      </c>
    </row>
    <row r="17" spans="1:7" ht="18">
      <c r="A17" s="405"/>
      <c r="B17" s="405"/>
      <c r="C17" s="405"/>
      <c r="D17" s="21"/>
      <c r="E17" s="21"/>
      <c r="F17" s="21"/>
      <c r="G17" s="21"/>
    </row>
    <row r="20" spans="1:7" ht="18.75" hidden="1">
      <c r="A20" s="422" t="s">
        <v>173</v>
      </c>
      <c r="B20" s="422"/>
      <c r="C20" s="422"/>
      <c r="D20" s="422"/>
      <c r="E20" s="422"/>
      <c r="F20" s="422"/>
      <c r="G20" s="422"/>
    </row>
    <row r="21" spans="8:18" ht="18" hidden="1"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18.75" hidden="1">
      <c r="A22" s="419"/>
      <c r="B22" s="419"/>
      <c r="C22" s="419"/>
      <c r="D22" s="58"/>
      <c r="E22" s="58"/>
      <c r="F22" s="58"/>
      <c r="G22" s="58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18.75" hidden="1">
      <c r="A23" s="419" t="s">
        <v>174</v>
      </c>
      <c r="B23" s="419"/>
      <c r="C23" s="419"/>
      <c r="D23" s="419"/>
      <c r="E23" s="419"/>
      <c r="F23" s="419"/>
      <c r="G23" s="419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18.75" hidden="1">
      <c r="A24" s="57"/>
      <c r="B24" s="57"/>
      <c r="C24" s="57"/>
      <c r="D24" s="57"/>
      <c r="E24" s="57"/>
      <c r="F24" s="57"/>
      <c r="G24" s="57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7" ht="18.75" hidden="1">
      <c r="A25" s="57" t="s">
        <v>175</v>
      </c>
      <c r="B25" s="57"/>
      <c r="C25" s="57"/>
      <c r="D25" s="57"/>
      <c r="E25" s="57"/>
      <c r="F25" s="57"/>
      <c r="G25" s="57"/>
    </row>
    <row r="26" spans="1:7" ht="18.75" hidden="1">
      <c r="A26" s="48"/>
      <c r="B26" s="48"/>
      <c r="C26" s="48"/>
      <c r="D26" s="48"/>
      <c r="E26" s="48"/>
      <c r="F26" s="48"/>
      <c r="G26" s="48"/>
    </row>
    <row r="27" spans="1:7" ht="18.75">
      <c r="A27" s="50"/>
      <c r="B27" s="50"/>
      <c r="C27" s="50"/>
      <c r="D27" s="49"/>
      <c r="E27" s="49"/>
      <c r="F27" s="49"/>
      <c r="G27" s="49"/>
    </row>
  </sheetData>
  <sheetProtection password="CFE0" sheet="1" objects="1" scenarios="1" selectLockedCells="1" selectUnlockedCells="1"/>
  <mergeCells count="19">
    <mergeCell ref="A14:C14"/>
    <mergeCell ref="A15:C15"/>
    <mergeCell ref="A7:C7"/>
    <mergeCell ref="A9:C9"/>
    <mergeCell ref="A10:C10"/>
    <mergeCell ref="A11:C11"/>
    <mergeCell ref="A13:C13"/>
    <mergeCell ref="A8:C8"/>
    <mergeCell ref="A12:C12"/>
    <mergeCell ref="A2:G3"/>
    <mergeCell ref="A5:C5"/>
    <mergeCell ref="A6:C6"/>
    <mergeCell ref="D4:G4"/>
    <mergeCell ref="A23:G23"/>
    <mergeCell ref="A16:C16"/>
    <mergeCell ref="A17:C17"/>
    <mergeCell ref="A20:G20"/>
    <mergeCell ref="A22:C22"/>
    <mergeCell ref="A4:C4"/>
  </mergeCells>
  <printOptions horizontalCentered="1" verticalCentered="1"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2">
      <selection activeCell="H22" sqref="H22"/>
    </sheetView>
  </sheetViews>
  <sheetFormatPr defaultColWidth="9.00390625" defaultRowHeight="12.75"/>
  <cols>
    <col min="2" max="5" width="8.625" style="0" bestFit="1" customWidth="1"/>
    <col min="6" max="6" width="8.25390625" style="0" bestFit="1" customWidth="1"/>
    <col min="7" max="7" width="11.375" style="0" customWidth="1"/>
    <col min="8" max="8" width="56.25390625" style="0" bestFit="1" customWidth="1"/>
    <col min="11" max="13" width="8.625" style="0" bestFit="1" customWidth="1"/>
  </cols>
  <sheetData>
    <row r="1" spans="1:14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ht="12.75">
      <c r="A2" s="12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25"/>
    </row>
    <row r="3" spans="1:14" ht="40.5" customHeight="1">
      <c r="A3" s="124"/>
      <c r="B3" s="61"/>
      <c r="C3" s="126"/>
      <c r="D3" s="126"/>
      <c r="E3" s="396" t="s">
        <v>208</v>
      </c>
      <c r="F3" s="396"/>
      <c r="G3" s="396"/>
      <c r="H3" s="396"/>
      <c r="I3" s="396"/>
      <c r="J3" s="396"/>
      <c r="K3" s="396"/>
      <c r="L3" s="397"/>
      <c r="M3" s="127"/>
      <c r="N3" s="125"/>
    </row>
    <row r="4" spans="1:14" ht="23.25">
      <c r="A4" s="124"/>
      <c r="B4" s="62"/>
      <c r="C4" s="21"/>
      <c r="D4" s="21"/>
      <c r="E4" s="299"/>
      <c r="F4" s="299"/>
      <c r="G4" s="299"/>
      <c r="H4" s="299"/>
      <c r="I4" s="299"/>
      <c r="J4" s="299"/>
      <c r="K4" s="299"/>
      <c r="L4" s="399"/>
      <c r="M4" s="128"/>
      <c r="N4" s="125"/>
    </row>
    <row r="5" spans="1:14" ht="72.75" customHeight="1">
      <c r="A5" s="124"/>
      <c r="B5" s="432" t="s">
        <v>0</v>
      </c>
      <c r="C5" s="433"/>
      <c r="D5" s="433"/>
      <c r="E5" s="433"/>
      <c r="F5" s="433"/>
      <c r="G5" s="434"/>
      <c r="H5" s="357" t="s">
        <v>1</v>
      </c>
      <c r="I5" s="358"/>
      <c r="J5" s="359"/>
      <c r="K5" s="435" t="s">
        <v>16</v>
      </c>
      <c r="L5" s="436"/>
      <c r="M5" s="437"/>
      <c r="N5" s="125"/>
    </row>
    <row r="6" spans="1:14" ht="18">
      <c r="A6" s="124"/>
      <c r="B6" s="52">
        <v>0.23263888888888887</v>
      </c>
      <c r="C6" s="52">
        <v>0.24305555555555555</v>
      </c>
      <c r="D6" s="52">
        <v>0.2847222222222222</v>
      </c>
      <c r="E6" s="52">
        <v>0.5694444444444444</v>
      </c>
      <c r="F6" s="38" t="s">
        <v>85</v>
      </c>
      <c r="G6" s="52">
        <v>0.9027777777777778</v>
      </c>
      <c r="H6" s="129" t="s">
        <v>209</v>
      </c>
      <c r="I6" s="130"/>
      <c r="J6" s="131"/>
      <c r="K6" s="52">
        <v>0.23611111111111113</v>
      </c>
      <c r="L6" s="52">
        <v>0.5694444444444444</v>
      </c>
      <c r="M6" s="52">
        <v>0.9027777777777778</v>
      </c>
      <c r="N6" s="125"/>
    </row>
    <row r="7" spans="1:14" ht="18">
      <c r="A7" s="124"/>
      <c r="B7" s="132">
        <v>0.23611111111111113</v>
      </c>
      <c r="C7" s="132">
        <v>0.2534722222222222</v>
      </c>
      <c r="D7" s="132">
        <v>0.2881944444444445</v>
      </c>
      <c r="E7" s="132">
        <v>0.5868055555555556</v>
      </c>
      <c r="F7" s="132">
        <v>0.6284722222222222</v>
      </c>
      <c r="G7" s="132">
        <v>0.9201388888888888</v>
      </c>
      <c r="H7" s="440" t="s">
        <v>210</v>
      </c>
      <c r="I7" s="441"/>
      <c r="J7" s="442"/>
      <c r="K7" s="132">
        <v>0.2534722222222222</v>
      </c>
      <c r="L7" s="132">
        <v>0.5868055555555556</v>
      </c>
      <c r="M7" s="132">
        <v>0.9201388888888888</v>
      </c>
      <c r="N7" s="125"/>
    </row>
    <row r="8" spans="1:14" ht="18">
      <c r="A8" s="124"/>
      <c r="B8" s="52">
        <v>0.23958333333333334</v>
      </c>
      <c r="C8" s="52">
        <v>0.2569444444444445</v>
      </c>
      <c r="D8" s="52">
        <v>0.2916666666666667</v>
      </c>
      <c r="E8" s="52">
        <v>0.5902777777777778</v>
      </c>
      <c r="F8" s="37" t="s">
        <v>153</v>
      </c>
      <c r="G8" s="52">
        <v>0.9236111111111112</v>
      </c>
      <c r="H8" s="129" t="s">
        <v>46</v>
      </c>
      <c r="I8" s="130"/>
      <c r="J8" s="131"/>
      <c r="K8" s="52">
        <v>0.2569444444444445</v>
      </c>
      <c r="L8" s="52">
        <v>0.5902777777777778</v>
      </c>
      <c r="M8" s="52">
        <v>0.9236111111111112</v>
      </c>
      <c r="N8" s="125"/>
    </row>
    <row r="9" spans="1:14" ht="20.25">
      <c r="A9" s="124"/>
      <c r="B9" s="21"/>
      <c r="C9" s="21"/>
      <c r="D9" s="21"/>
      <c r="E9" s="21"/>
      <c r="F9" s="21"/>
      <c r="G9" s="21"/>
      <c r="H9" s="133"/>
      <c r="I9" s="133"/>
      <c r="J9" s="133"/>
      <c r="K9" s="34"/>
      <c r="L9" s="34"/>
      <c r="M9" s="134"/>
      <c r="N9" s="125"/>
    </row>
    <row r="10" spans="1:14" ht="20.25">
      <c r="A10" s="124"/>
      <c r="B10" s="438" t="s">
        <v>211</v>
      </c>
      <c r="C10" s="438"/>
      <c r="D10" s="438"/>
      <c r="E10" s="438"/>
      <c r="F10" s="438"/>
      <c r="G10" s="438"/>
      <c r="H10" s="438"/>
      <c r="I10" s="438"/>
      <c r="J10" s="438"/>
      <c r="K10" s="438"/>
      <c r="L10" s="35"/>
      <c r="M10" s="134"/>
      <c r="N10" s="125"/>
    </row>
    <row r="11" spans="1:14" ht="20.25">
      <c r="A11" s="124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36"/>
      <c r="M11" s="134"/>
      <c r="N11" s="125"/>
    </row>
    <row r="12" spans="1:14" ht="21" thickBot="1">
      <c r="A12" s="135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136"/>
      <c r="M12" s="137"/>
      <c r="N12" s="138"/>
    </row>
    <row r="13" spans="8:13" ht="20.25">
      <c r="H13" s="139"/>
      <c r="I13" s="139"/>
      <c r="J13" s="139"/>
      <c r="K13" s="36"/>
      <c r="L13" s="36"/>
      <c r="M13" s="20"/>
    </row>
    <row r="14" spans="6:13" ht="20.25">
      <c r="F14" s="140"/>
      <c r="G14" s="140"/>
      <c r="H14" s="141"/>
      <c r="I14" s="141"/>
      <c r="J14" s="142"/>
      <c r="K14" s="142"/>
      <c r="L14" s="142"/>
      <c r="M14" s="20"/>
    </row>
    <row r="15" spans="8:13" ht="20.25">
      <c r="H15" s="48"/>
      <c r="I15" s="48"/>
      <c r="J15" s="48"/>
      <c r="K15" s="48"/>
      <c r="L15" s="48"/>
      <c r="M15" s="20"/>
    </row>
    <row r="16" spans="8:13" ht="20.25">
      <c r="H16" s="50"/>
      <c r="I16" s="50"/>
      <c r="J16" s="50"/>
      <c r="K16" s="50"/>
      <c r="L16" s="50"/>
      <c r="M16" s="20"/>
    </row>
    <row r="17" ht="20.25">
      <c r="M17" s="20"/>
    </row>
    <row r="18" ht="20.25">
      <c r="M18" s="20"/>
    </row>
  </sheetData>
  <sheetProtection password="CFCF" sheet="1" objects="1" scenarios="1" selectLockedCells="1" selectUnlockedCells="1"/>
  <mergeCells count="7">
    <mergeCell ref="E3:L4"/>
    <mergeCell ref="B5:G5"/>
    <mergeCell ref="H5:J5"/>
    <mergeCell ref="K5:M5"/>
    <mergeCell ref="B10:K11"/>
    <mergeCell ref="B12:K12"/>
    <mergeCell ref="H7:J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V11" sqref="V11"/>
    </sheetView>
  </sheetViews>
  <sheetFormatPr defaultColWidth="9.00390625" defaultRowHeight="12.75"/>
  <cols>
    <col min="1" max="1" width="51.875" style="0" bestFit="1" customWidth="1"/>
    <col min="2" max="8" width="7.75390625" style="0" hidden="1" customWidth="1"/>
    <col min="9" max="19" width="7.625" style="0" customWidth="1"/>
  </cols>
  <sheetData>
    <row r="1" spans="1:19" ht="12.75" customHeight="1">
      <c r="A1" s="450" t="s">
        <v>221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156"/>
      <c r="R1" s="156"/>
      <c r="S1" s="156"/>
    </row>
    <row r="2" spans="1:19" ht="13.5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156"/>
      <c r="R2" s="156"/>
      <c r="S2" s="156"/>
    </row>
    <row r="3" spans="1:19" ht="16.5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156"/>
      <c r="R3" s="156"/>
      <c r="S3" s="156"/>
    </row>
    <row r="4" spans="1:19" ht="19.5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157"/>
      <c r="R4" s="157"/>
      <c r="S4" s="157"/>
    </row>
    <row r="5" spans="1:19" ht="20.25">
      <c r="A5" s="443" t="s">
        <v>213</v>
      </c>
      <c r="B5" s="143"/>
      <c r="C5" s="143"/>
      <c r="D5" s="143"/>
      <c r="E5" s="143"/>
      <c r="F5" s="143"/>
      <c r="G5" s="143"/>
      <c r="H5" s="143"/>
      <c r="I5" s="444" t="s">
        <v>214</v>
      </c>
      <c r="J5" s="445"/>
      <c r="K5" s="445"/>
      <c r="L5" s="445"/>
      <c r="M5" s="445"/>
      <c r="N5" s="445"/>
      <c r="O5" s="445"/>
      <c r="P5" s="445"/>
      <c r="Q5" s="445"/>
      <c r="R5" s="445"/>
      <c r="S5" s="446"/>
    </row>
    <row r="6" spans="1:19" ht="20.25">
      <c r="A6" s="443"/>
      <c r="B6" s="144"/>
      <c r="C6" s="144"/>
      <c r="D6" s="144"/>
      <c r="E6" s="144"/>
      <c r="F6" s="144"/>
      <c r="G6" s="144"/>
      <c r="H6" s="144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9"/>
    </row>
    <row r="7" spans="1:19" ht="37.5">
      <c r="A7" s="145" t="s">
        <v>215</v>
      </c>
      <c r="B7" s="146">
        <v>0.3333333333333333</v>
      </c>
      <c r="C7" s="146">
        <v>0.017361111111111112</v>
      </c>
      <c r="D7" s="146">
        <v>0.010416666666666666</v>
      </c>
      <c r="E7" s="146">
        <v>0.013888888888888888</v>
      </c>
      <c r="F7" s="146">
        <v>0.006944444444444444</v>
      </c>
      <c r="G7" s="146">
        <v>0.22916666666666666</v>
      </c>
      <c r="H7" s="146">
        <v>0.003472222222222222</v>
      </c>
      <c r="I7" s="146">
        <f>G7-H7</f>
        <v>0.22569444444444445</v>
      </c>
      <c r="J7" s="146">
        <f>I7+F7</f>
        <v>0.2326388888888889</v>
      </c>
      <c r="K7" s="146">
        <f>J7+D7</f>
        <v>0.24305555555555555</v>
      </c>
      <c r="L7" s="146">
        <v>0.2743055555555555</v>
      </c>
      <c r="M7" s="146">
        <f>L7+E7</f>
        <v>0.2881944444444444</v>
      </c>
      <c r="N7" s="146">
        <f>I7+B7</f>
        <v>0.5590277777777778</v>
      </c>
      <c r="O7" s="146">
        <f>N7+F7</f>
        <v>0.5659722222222222</v>
      </c>
      <c r="P7" s="146">
        <f>O7+D7</f>
        <v>0.5763888888888888</v>
      </c>
      <c r="Q7" s="146">
        <f>N7+B7</f>
        <v>0.8923611111111112</v>
      </c>
      <c r="R7" s="146">
        <f>Q7+F7</f>
        <v>0.8993055555555556</v>
      </c>
      <c r="S7" s="147">
        <f>R7+D7</f>
        <v>0.9097222222222222</v>
      </c>
    </row>
    <row r="8" spans="1:19" ht="18.75">
      <c r="A8" s="148" t="s">
        <v>216</v>
      </c>
      <c r="B8" s="149">
        <v>0.3333333333333333</v>
      </c>
      <c r="C8" s="146">
        <v>0.017361111111111112</v>
      </c>
      <c r="D8" s="149">
        <v>0.010416666666666666</v>
      </c>
      <c r="E8" s="149">
        <v>0.013888888888888888</v>
      </c>
      <c r="F8" s="146">
        <v>0.006944444444444444</v>
      </c>
      <c r="G8" s="146">
        <v>0.23124999999999998</v>
      </c>
      <c r="H8" s="146">
        <v>0.003472222222222222</v>
      </c>
      <c r="I8" s="146">
        <f aca="true" t="shared" si="0" ref="I8:I13">G8-H8</f>
        <v>0.22777777777777777</v>
      </c>
      <c r="J8" s="146">
        <f>I8+F8</f>
        <v>0.23472222222222222</v>
      </c>
      <c r="K8" s="146">
        <f>J8+D8</f>
        <v>0.24513888888888888</v>
      </c>
      <c r="L8" s="149">
        <v>0.27638888888888885</v>
      </c>
      <c r="M8" s="146">
        <f aca="true" t="shared" si="1" ref="M8:M13">L8+E8</f>
        <v>0.29027777777777775</v>
      </c>
      <c r="N8" s="146">
        <f>I8+B8</f>
        <v>0.5611111111111111</v>
      </c>
      <c r="O8" s="146">
        <f>N8+F8</f>
        <v>0.5680555555555555</v>
      </c>
      <c r="P8" s="146">
        <f>O8+D8</f>
        <v>0.5784722222222222</v>
      </c>
      <c r="Q8" s="146">
        <f>N8+B8</f>
        <v>0.8944444444444444</v>
      </c>
      <c r="R8" s="146">
        <f>Q8+F8</f>
        <v>0.9013888888888888</v>
      </c>
      <c r="S8" s="147">
        <f>R8+D8</f>
        <v>0.9118055555555554</v>
      </c>
    </row>
    <row r="9" spans="1:19" ht="18.75">
      <c r="A9" s="148" t="s">
        <v>217</v>
      </c>
      <c r="B9" s="146">
        <v>0.333333333333333</v>
      </c>
      <c r="C9" s="146">
        <v>0.0173611111111111</v>
      </c>
      <c r="D9" s="146">
        <v>0.0104166666666667</v>
      </c>
      <c r="E9" s="146">
        <v>0.0138888888888889</v>
      </c>
      <c r="F9" s="146">
        <v>0.00694444444444444</v>
      </c>
      <c r="G9" s="146">
        <v>0.23194444444444443</v>
      </c>
      <c r="H9" s="146">
        <v>0.00347222222222222</v>
      </c>
      <c r="I9" s="146">
        <f t="shared" si="0"/>
        <v>0.22847222222222222</v>
      </c>
      <c r="J9" s="146">
        <f>I9+F9</f>
        <v>0.23541666666666666</v>
      </c>
      <c r="K9" s="146">
        <f>J9+D9</f>
        <v>0.24583333333333338</v>
      </c>
      <c r="L9" s="149">
        <v>0.27708333333333335</v>
      </c>
      <c r="M9" s="146">
        <f t="shared" si="1"/>
        <v>0.29097222222222224</v>
      </c>
      <c r="N9" s="146">
        <f>I9+B9</f>
        <v>0.5618055555555552</v>
      </c>
      <c r="O9" s="146">
        <f>N9+F9</f>
        <v>0.5687499999999996</v>
      </c>
      <c r="P9" s="146">
        <f>O9+D9</f>
        <v>0.5791666666666664</v>
      </c>
      <c r="Q9" s="146">
        <f>N9+B9</f>
        <v>0.8951388888888883</v>
      </c>
      <c r="R9" s="146">
        <f>Q9+F9</f>
        <v>0.9020833333333327</v>
      </c>
      <c r="S9" s="147">
        <f>R9+D9</f>
        <v>0.9124999999999994</v>
      </c>
    </row>
    <row r="10" spans="1:19" ht="56.25">
      <c r="A10" s="148" t="s">
        <v>220</v>
      </c>
      <c r="B10" s="149">
        <v>0.333333333333333</v>
      </c>
      <c r="C10" s="146">
        <v>0.016666666666666666</v>
      </c>
      <c r="D10" s="149">
        <v>0.0104166666666667</v>
      </c>
      <c r="E10" s="149">
        <v>0.0138888888888889</v>
      </c>
      <c r="F10" s="146">
        <v>0.00694444444444444</v>
      </c>
      <c r="G10" s="146">
        <v>0.23263888888888887</v>
      </c>
      <c r="H10" s="146">
        <v>0.00347222222222222</v>
      </c>
      <c r="I10" s="146">
        <f t="shared" si="0"/>
        <v>0.22916666666666666</v>
      </c>
      <c r="J10" s="146">
        <f>I10+F10</f>
        <v>0.2361111111111111</v>
      </c>
      <c r="K10" s="146">
        <f>J10+C10</f>
        <v>0.25277777777777777</v>
      </c>
      <c r="L10" s="149">
        <v>0.2777777777777778</v>
      </c>
      <c r="M10" s="146">
        <f t="shared" si="1"/>
        <v>0.2916666666666667</v>
      </c>
      <c r="N10" s="146">
        <f>I10+B10</f>
        <v>0.5624999999999997</v>
      </c>
      <c r="O10" s="146">
        <f>N10+F10</f>
        <v>0.5694444444444441</v>
      </c>
      <c r="P10" s="146">
        <f>O10+C10</f>
        <v>0.5861111111111108</v>
      </c>
      <c r="Q10" s="146">
        <f>N10+B10</f>
        <v>0.8958333333333326</v>
      </c>
      <c r="R10" s="146">
        <f>Q10+F10</f>
        <v>0.902777777777777</v>
      </c>
      <c r="S10" s="147">
        <f>R10+C10</f>
        <v>0.9194444444444437</v>
      </c>
    </row>
    <row r="11" spans="1:19" ht="18.75">
      <c r="A11" s="148" t="s">
        <v>217</v>
      </c>
      <c r="B11" s="146">
        <v>0.333333333333333</v>
      </c>
      <c r="C11" s="146">
        <v>0.016666666666666666</v>
      </c>
      <c r="D11" s="146">
        <v>0.0104166666666667</v>
      </c>
      <c r="E11" s="146">
        <v>0.0138888888888889</v>
      </c>
      <c r="F11" s="146">
        <v>0.00694444444444444</v>
      </c>
      <c r="G11" s="146">
        <v>0.2333333333333333</v>
      </c>
      <c r="H11" s="146">
        <v>0.00347222222222222</v>
      </c>
      <c r="I11" s="146">
        <f t="shared" si="0"/>
        <v>0.2298611111111111</v>
      </c>
      <c r="J11" s="146">
        <f>I11+F11</f>
        <v>0.23680555555555555</v>
      </c>
      <c r="K11" s="146">
        <f>J11+C11</f>
        <v>0.2534722222222222</v>
      </c>
      <c r="L11" s="149">
        <v>0.27847222222222223</v>
      </c>
      <c r="M11" s="146">
        <f t="shared" si="1"/>
        <v>0.2923611111111111</v>
      </c>
      <c r="N11" s="146">
        <f>I11+B11</f>
        <v>0.5631944444444441</v>
      </c>
      <c r="O11" s="146">
        <f>N11+F11</f>
        <v>0.5701388888888885</v>
      </c>
      <c r="P11" s="146">
        <f>O11+C11</f>
        <v>0.5868055555555552</v>
      </c>
      <c r="Q11" s="146">
        <f>N11+B11</f>
        <v>0.8965277777777771</v>
      </c>
      <c r="R11" s="146">
        <f>Q11+F11</f>
        <v>0.9034722222222216</v>
      </c>
      <c r="S11" s="147">
        <f>R11+C11</f>
        <v>0.9201388888888883</v>
      </c>
    </row>
    <row r="12" spans="1:19" ht="18.75">
      <c r="A12" s="148" t="s">
        <v>216</v>
      </c>
      <c r="B12" s="149">
        <v>0.333333333333333</v>
      </c>
      <c r="C12" s="146">
        <v>0.0166666666666667</v>
      </c>
      <c r="D12" s="149">
        <v>0.0104166666666667</v>
      </c>
      <c r="E12" s="149">
        <v>0.0138888888888889</v>
      </c>
      <c r="F12" s="146">
        <v>0.00694444444444444</v>
      </c>
      <c r="G12" s="146">
        <v>0.2340277777777778</v>
      </c>
      <c r="H12" s="146">
        <v>0.00347222222222222</v>
      </c>
      <c r="I12" s="146">
        <f t="shared" si="0"/>
        <v>0.2305555555555556</v>
      </c>
      <c r="J12" s="146">
        <f>I12+F12</f>
        <v>0.23750000000000004</v>
      </c>
      <c r="K12" s="146">
        <f>J12+C12</f>
        <v>0.25416666666666676</v>
      </c>
      <c r="L12" s="149">
        <v>0.2791666666666667</v>
      </c>
      <c r="M12" s="146">
        <f t="shared" si="1"/>
        <v>0.29305555555555557</v>
      </c>
      <c r="N12" s="146">
        <f>I12+B12</f>
        <v>0.5638888888888886</v>
      </c>
      <c r="O12" s="146">
        <f>N12+F12</f>
        <v>0.570833333333333</v>
      </c>
      <c r="P12" s="146">
        <f>O12+C12</f>
        <v>0.5874999999999997</v>
      </c>
      <c r="Q12" s="146">
        <f>N12+B12</f>
        <v>0.8972222222222215</v>
      </c>
      <c r="R12" s="146">
        <f>Q12+F12</f>
        <v>0.9041666666666659</v>
      </c>
      <c r="S12" s="147">
        <f>R12+C12</f>
        <v>0.9208333333333326</v>
      </c>
    </row>
    <row r="13" spans="1:19" ht="37.5">
      <c r="A13" s="148" t="s">
        <v>218</v>
      </c>
      <c r="B13" s="146">
        <v>0.333333333333333</v>
      </c>
      <c r="C13" s="146">
        <v>0.0166666666666667</v>
      </c>
      <c r="D13" s="146">
        <v>0.0104166666666667</v>
      </c>
      <c r="E13" s="146">
        <v>0.0138888888888889</v>
      </c>
      <c r="F13" s="146">
        <v>0.00694444444444444</v>
      </c>
      <c r="G13" s="146">
        <v>0.23611111111111113</v>
      </c>
      <c r="H13" s="146">
        <v>0.00347222222222222</v>
      </c>
      <c r="I13" s="146">
        <f t="shared" si="0"/>
        <v>0.23263888888888892</v>
      </c>
      <c r="J13" s="146">
        <f>I13+F13</f>
        <v>0.23958333333333337</v>
      </c>
      <c r="K13" s="146">
        <f>J13+C13</f>
        <v>0.2562500000000001</v>
      </c>
      <c r="L13" s="149">
        <v>0.28125</v>
      </c>
      <c r="M13" s="146">
        <f t="shared" si="1"/>
        <v>0.2951388888888889</v>
      </c>
      <c r="N13" s="146">
        <f>I13+B13</f>
        <v>0.5659722222222219</v>
      </c>
      <c r="O13" s="146">
        <f>N13+F13</f>
        <v>0.5729166666666663</v>
      </c>
      <c r="P13" s="146">
        <f>O13+C13</f>
        <v>0.589583333333333</v>
      </c>
      <c r="Q13" s="146">
        <f>N13+B13</f>
        <v>0.8993055555555549</v>
      </c>
      <c r="R13" s="146">
        <f>Q13+F13</f>
        <v>0.9062499999999993</v>
      </c>
      <c r="S13" s="147">
        <f>R13+C13</f>
        <v>0.922916666666666</v>
      </c>
    </row>
    <row r="14" spans="1:19" ht="19.5" thickBot="1">
      <c r="A14" s="150"/>
      <c r="B14" s="151"/>
      <c r="C14" s="151"/>
      <c r="D14" s="151"/>
      <c r="E14" s="151"/>
      <c r="F14" s="151"/>
      <c r="G14" s="152" t="s">
        <v>169</v>
      </c>
      <c r="H14" s="151"/>
      <c r="I14" s="152" t="s">
        <v>169</v>
      </c>
      <c r="J14" s="152" t="s">
        <v>169</v>
      </c>
      <c r="K14" s="152" t="s">
        <v>169</v>
      </c>
      <c r="L14" s="153" t="s">
        <v>219</v>
      </c>
      <c r="M14" s="153" t="s">
        <v>219</v>
      </c>
      <c r="N14" s="152" t="s">
        <v>169</v>
      </c>
      <c r="O14" s="152" t="s">
        <v>169</v>
      </c>
      <c r="P14" s="152" t="s">
        <v>169</v>
      </c>
      <c r="Q14" s="152" t="s">
        <v>169</v>
      </c>
      <c r="R14" s="152" t="s">
        <v>169</v>
      </c>
      <c r="S14" s="154" t="s">
        <v>169</v>
      </c>
    </row>
    <row r="15" spans="1:19" ht="12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</row>
  </sheetData>
  <sheetProtection password="CF88" sheet="1" objects="1" scenarios="1" selectLockedCells="1" selectUnlockedCells="1"/>
  <mergeCells count="3">
    <mergeCell ref="A5:A6"/>
    <mergeCell ref="I5:S6"/>
    <mergeCell ref="A1:P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29" sqref="L29"/>
    </sheetView>
  </sheetViews>
  <sheetFormatPr defaultColWidth="9.00390625" defaultRowHeight="12.75"/>
  <sheetData>
    <row r="1" spans="1:13" ht="12.75">
      <c r="A1" s="124"/>
      <c r="B1" s="461"/>
      <c r="C1" s="464" t="s">
        <v>228</v>
      </c>
      <c r="D1" s="464"/>
      <c r="E1" s="464"/>
      <c r="F1" s="464"/>
      <c r="G1" s="464"/>
      <c r="H1" s="464"/>
      <c r="I1" s="464"/>
      <c r="J1" s="464"/>
      <c r="K1" s="465"/>
      <c r="L1" s="123"/>
      <c r="M1" s="125"/>
    </row>
    <row r="2" spans="1:13" ht="12.75">
      <c r="A2" s="124"/>
      <c r="B2" s="462"/>
      <c r="C2" s="466"/>
      <c r="D2" s="466"/>
      <c r="E2" s="466"/>
      <c r="F2" s="466"/>
      <c r="G2" s="466"/>
      <c r="H2" s="466"/>
      <c r="I2" s="466"/>
      <c r="J2" s="466"/>
      <c r="K2" s="467"/>
      <c r="L2" s="125"/>
      <c r="M2" s="125"/>
    </row>
    <row r="3" spans="1:13" ht="12.75">
      <c r="A3" s="124"/>
      <c r="B3" s="463"/>
      <c r="C3" s="468"/>
      <c r="D3" s="468"/>
      <c r="E3" s="468"/>
      <c r="F3" s="468"/>
      <c r="G3" s="468"/>
      <c r="H3" s="468"/>
      <c r="I3" s="468"/>
      <c r="J3" s="468"/>
      <c r="K3" s="469"/>
      <c r="L3" s="125"/>
      <c r="M3" s="125"/>
    </row>
    <row r="4" spans="1:13" ht="12.75">
      <c r="A4" s="124"/>
      <c r="B4" s="470" t="s">
        <v>227</v>
      </c>
      <c r="C4" s="471"/>
      <c r="D4" s="471"/>
      <c r="E4" s="471"/>
      <c r="F4" s="471"/>
      <c r="G4" s="471"/>
      <c r="H4" s="471"/>
      <c r="I4" s="472"/>
      <c r="J4" s="295" t="s">
        <v>0</v>
      </c>
      <c r="K4" s="296"/>
      <c r="L4" s="476"/>
      <c r="M4" s="125"/>
    </row>
    <row r="5" spans="1:13" ht="12.75">
      <c r="A5" s="124"/>
      <c r="B5" s="473"/>
      <c r="C5" s="474"/>
      <c r="D5" s="474"/>
      <c r="E5" s="474"/>
      <c r="F5" s="474"/>
      <c r="G5" s="474"/>
      <c r="H5" s="474"/>
      <c r="I5" s="475"/>
      <c r="J5" s="163" t="s">
        <v>17</v>
      </c>
      <c r="K5" s="162" t="s">
        <v>18</v>
      </c>
      <c r="L5" s="161" t="s">
        <v>19</v>
      </c>
      <c r="M5" s="125"/>
    </row>
    <row r="6" spans="1:13" ht="12.75">
      <c r="A6" s="124"/>
      <c r="B6" s="477" t="s">
        <v>226</v>
      </c>
      <c r="C6" s="478"/>
      <c r="D6" s="478"/>
      <c r="E6" s="478"/>
      <c r="F6" s="478"/>
      <c r="G6" s="478"/>
      <c r="H6" s="478"/>
      <c r="I6" s="479"/>
      <c r="J6" s="164">
        <v>0.23958333333333334</v>
      </c>
      <c r="K6" s="164">
        <v>0.5729166666666666</v>
      </c>
      <c r="L6" s="164">
        <v>0.90625</v>
      </c>
      <c r="M6" s="125"/>
    </row>
    <row r="7" spans="1:13" ht="12.75">
      <c r="A7" s="124"/>
      <c r="B7" s="452" t="s">
        <v>225</v>
      </c>
      <c r="C7" s="453"/>
      <c r="D7" s="453"/>
      <c r="E7" s="453"/>
      <c r="F7" s="453"/>
      <c r="G7" s="453"/>
      <c r="H7" s="453"/>
      <c r="I7" s="454"/>
      <c r="J7" s="164">
        <v>0.2465277777777778</v>
      </c>
      <c r="K7" s="164">
        <v>0.579861111111111</v>
      </c>
      <c r="L7" s="164">
        <v>0.9131944444444445</v>
      </c>
      <c r="M7" s="125"/>
    </row>
    <row r="8" spans="1:13" ht="12.75">
      <c r="A8" s="124"/>
      <c r="B8" s="452" t="s">
        <v>224</v>
      </c>
      <c r="C8" s="453"/>
      <c r="D8" s="453"/>
      <c r="E8" s="453"/>
      <c r="F8" s="453"/>
      <c r="G8" s="453"/>
      <c r="H8" s="453"/>
      <c r="I8" s="454"/>
      <c r="J8" s="164">
        <v>0.2513888888888889</v>
      </c>
      <c r="K8" s="164">
        <v>0.5430555555555555</v>
      </c>
      <c r="L8" s="164">
        <v>0.876388888888889</v>
      </c>
      <c r="M8" s="125"/>
    </row>
    <row r="9" spans="1:13" ht="13.5" thickBot="1">
      <c r="A9" s="124"/>
      <c r="B9" s="455" t="s">
        <v>223</v>
      </c>
      <c r="C9" s="456"/>
      <c r="D9" s="456"/>
      <c r="E9" s="456"/>
      <c r="F9" s="456"/>
      <c r="G9" s="456"/>
      <c r="H9" s="456"/>
      <c r="I9" s="457"/>
      <c r="J9" s="164">
        <v>0.2604166666666667</v>
      </c>
      <c r="K9" s="164">
        <v>0.59375</v>
      </c>
      <c r="L9" s="164">
        <v>0.8854166666666666</v>
      </c>
      <c r="M9" s="125"/>
    </row>
    <row r="10" spans="1:13" ht="12.75">
      <c r="A10" s="124"/>
      <c r="B10" s="458"/>
      <c r="C10" s="458"/>
      <c r="D10" s="458"/>
      <c r="E10" s="458"/>
      <c r="F10" s="458"/>
      <c r="G10" s="458"/>
      <c r="H10" s="458"/>
      <c r="I10" s="458"/>
      <c r="J10" s="160"/>
      <c r="K10" s="160"/>
      <c r="L10" s="21"/>
      <c r="M10" s="125"/>
    </row>
    <row r="11" spans="1:13" ht="12.75">
      <c r="A11" s="124"/>
      <c r="B11" s="459"/>
      <c r="C11" s="459"/>
      <c r="D11" s="459"/>
      <c r="E11" s="459"/>
      <c r="F11" s="459"/>
      <c r="G11" s="459"/>
      <c r="H11" s="459"/>
      <c r="I11" s="459"/>
      <c r="J11" s="160"/>
      <c r="K11" s="160"/>
      <c r="L11" s="21"/>
      <c r="M11" s="125"/>
    </row>
    <row r="12" spans="1:13" ht="12.75">
      <c r="A12" s="124"/>
      <c r="B12" s="460" t="s">
        <v>222</v>
      </c>
      <c r="C12" s="460"/>
      <c r="D12" s="460"/>
      <c r="E12" s="460"/>
      <c r="F12" s="460"/>
      <c r="G12" s="460"/>
      <c r="H12" s="460"/>
      <c r="I12" s="460"/>
      <c r="J12" s="460"/>
      <c r="K12" s="460"/>
      <c r="L12" s="21"/>
      <c r="M12" s="125"/>
    </row>
    <row r="13" spans="1:13" ht="12.75">
      <c r="A13" s="12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25"/>
    </row>
    <row r="14" spans="1:13" ht="16.5" thickBot="1">
      <c r="A14" s="135"/>
      <c r="B14" s="158"/>
      <c r="C14" s="158"/>
      <c r="D14" s="159" t="s">
        <v>212</v>
      </c>
      <c r="E14" s="158"/>
      <c r="F14" s="158"/>
      <c r="G14" s="158"/>
      <c r="H14" s="158"/>
      <c r="I14" s="158"/>
      <c r="J14" s="158"/>
      <c r="K14" s="158"/>
      <c r="L14" s="158"/>
      <c r="M14" s="138"/>
    </row>
  </sheetData>
  <sheetProtection password="CEFC" sheet="1" objects="1" scenarios="1" selectLockedCells="1" selectUnlockedCells="1"/>
  <mergeCells count="11">
    <mergeCell ref="B7:I7"/>
    <mergeCell ref="B8:I8"/>
    <mergeCell ref="B9:I9"/>
    <mergeCell ref="B10:I10"/>
    <mergeCell ref="B11:I11"/>
    <mergeCell ref="B12:K12"/>
    <mergeCell ref="B1:B3"/>
    <mergeCell ref="C1:K3"/>
    <mergeCell ref="B4:I5"/>
    <mergeCell ref="J4:L4"/>
    <mergeCell ref="B6:I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N17" sqref="N17"/>
    </sheetView>
  </sheetViews>
  <sheetFormatPr defaultColWidth="9.00390625" defaultRowHeight="12.75"/>
  <cols>
    <col min="11" max="12" width="15.25390625" style="0" customWidth="1"/>
  </cols>
  <sheetData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21"/>
      <c r="B4" s="21"/>
      <c r="C4" s="461"/>
      <c r="D4" s="464" t="s">
        <v>229</v>
      </c>
      <c r="E4" s="464"/>
      <c r="F4" s="464"/>
      <c r="G4" s="464"/>
      <c r="H4" s="464"/>
      <c r="I4" s="464"/>
      <c r="J4" s="464"/>
      <c r="K4" s="464"/>
      <c r="L4" s="465"/>
      <c r="M4" s="21"/>
      <c r="N4" s="21"/>
    </row>
    <row r="5" spans="1:14" ht="12.75">
      <c r="A5" s="21"/>
      <c r="B5" s="21"/>
      <c r="C5" s="462"/>
      <c r="D5" s="466"/>
      <c r="E5" s="466"/>
      <c r="F5" s="466"/>
      <c r="G5" s="466"/>
      <c r="H5" s="466"/>
      <c r="I5" s="466"/>
      <c r="J5" s="466"/>
      <c r="K5" s="466"/>
      <c r="L5" s="467"/>
      <c r="M5" s="21"/>
      <c r="N5" s="21"/>
    </row>
    <row r="6" spans="1:14" ht="13.5" thickBot="1">
      <c r="A6" s="21"/>
      <c r="B6" s="21"/>
      <c r="C6" s="462"/>
      <c r="D6" s="466"/>
      <c r="E6" s="466"/>
      <c r="F6" s="466"/>
      <c r="G6" s="466"/>
      <c r="H6" s="466"/>
      <c r="I6" s="466"/>
      <c r="J6" s="466"/>
      <c r="K6" s="466"/>
      <c r="L6" s="467"/>
      <c r="M6" s="21"/>
      <c r="N6" s="21"/>
    </row>
    <row r="7" spans="1:14" ht="12.75">
      <c r="A7" s="21"/>
      <c r="B7" s="21"/>
      <c r="C7" s="480" t="s">
        <v>227</v>
      </c>
      <c r="D7" s="481"/>
      <c r="E7" s="481"/>
      <c r="F7" s="481"/>
      <c r="G7" s="481"/>
      <c r="H7" s="481"/>
      <c r="I7" s="481"/>
      <c r="J7" s="482"/>
      <c r="K7" s="483" t="s">
        <v>230</v>
      </c>
      <c r="L7" s="484"/>
      <c r="M7" s="21"/>
      <c r="N7" s="21"/>
    </row>
    <row r="8" spans="1:14" ht="12.75">
      <c r="A8" s="21"/>
      <c r="B8" s="21"/>
      <c r="C8" s="473"/>
      <c r="D8" s="474"/>
      <c r="E8" s="474"/>
      <c r="F8" s="474"/>
      <c r="G8" s="474"/>
      <c r="H8" s="474"/>
      <c r="I8" s="474"/>
      <c r="J8" s="475"/>
      <c r="K8" s="163" t="s">
        <v>17</v>
      </c>
      <c r="L8" s="161" t="s">
        <v>18</v>
      </c>
      <c r="M8" s="21"/>
      <c r="N8" s="21"/>
    </row>
    <row r="9" spans="1:14" ht="12.75">
      <c r="A9" s="21"/>
      <c r="B9" s="21"/>
      <c r="C9" s="485" t="s">
        <v>226</v>
      </c>
      <c r="D9" s="486"/>
      <c r="E9" s="486"/>
      <c r="F9" s="486"/>
      <c r="G9" s="486"/>
      <c r="H9" s="486"/>
      <c r="I9" s="486"/>
      <c r="J9" s="486"/>
      <c r="K9" s="164">
        <v>0.28125</v>
      </c>
      <c r="L9" s="166"/>
      <c r="M9" s="21"/>
      <c r="N9" s="21"/>
    </row>
    <row r="10" spans="1:14" ht="12.75">
      <c r="A10" s="21"/>
      <c r="B10" s="21"/>
      <c r="C10" s="487" t="s">
        <v>224</v>
      </c>
      <c r="D10" s="488"/>
      <c r="E10" s="488"/>
      <c r="F10" s="488"/>
      <c r="G10" s="488"/>
      <c r="H10" s="488"/>
      <c r="I10" s="488"/>
      <c r="J10" s="488"/>
      <c r="K10" s="164">
        <v>0.2881944444444445</v>
      </c>
      <c r="L10" s="166" t="s">
        <v>231</v>
      </c>
      <c r="M10" s="21"/>
      <c r="N10" s="21"/>
    </row>
    <row r="11" spans="1:14" ht="12.75">
      <c r="A11" s="21"/>
      <c r="B11" s="21"/>
      <c r="C11" s="489" t="s">
        <v>167</v>
      </c>
      <c r="D11" s="490"/>
      <c r="E11" s="490"/>
      <c r="F11" s="490"/>
      <c r="G11" s="490"/>
      <c r="H11" s="490"/>
      <c r="I11" s="490"/>
      <c r="J11" s="490"/>
      <c r="K11" s="164">
        <v>0.2916666666666667</v>
      </c>
      <c r="L11" s="166">
        <v>0.6298611111111111</v>
      </c>
      <c r="M11" s="21"/>
      <c r="N11" s="21"/>
    </row>
    <row r="12" spans="1:14" ht="13.5" thickBot="1">
      <c r="A12" s="21"/>
      <c r="B12" s="21"/>
      <c r="C12" s="491" t="s">
        <v>223</v>
      </c>
      <c r="D12" s="492"/>
      <c r="E12" s="492"/>
      <c r="F12" s="492"/>
      <c r="G12" s="492"/>
      <c r="H12" s="492"/>
      <c r="I12" s="492"/>
      <c r="J12" s="492"/>
      <c r="K12" s="167">
        <v>0.3020833333333333</v>
      </c>
      <c r="L12" s="168">
        <v>0.6354166666666666</v>
      </c>
      <c r="M12" s="21"/>
      <c r="N12" s="21"/>
    </row>
    <row r="13" spans="1:14" ht="12.75">
      <c r="A13" s="21"/>
      <c r="B13" s="21"/>
      <c r="C13" s="459"/>
      <c r="D13" s="459"/>
      <c r="E13" s="459"/>
      <c r="F13" s="459"/>
      <c r="G13" s="459"/>
      <c r="H13" s="459"/>
      <c r="I13" s="459"/>
      <c r="J13" s="459"/>
      <c r="K13" s="160"/>
      <c r="L13" s="160"/>
      <c r="M13" s="21"/>
      <c r="N13" s="21"/>
    </row>
    <row r="14" spans="1:14" ht="12.75">
      <c r="A14" s="21"/>
      <c r="B14" s="21"/>
      <c r="C14" s="459"/>
      <c r="D14" s="459"/>
      <c r="E14" s="459"/>
      <c r="F14" s="459"/>
      <c r="G14" s="459"/>
      <c r="H14" s="459"/>
      <c r="I14" s="459"/>
      <c r="J14" s="459"/>
      <c r="K14" s="160"/>
      <c r="L14" s="160"/>
      <c r="M14" s="21"/>
      <c r="N14" s="21"/>
    </row>
    <row r="15" spans="1:14" ht="12.75">
      <c r="A15" s="21"/>
      <c r="B15" s="21"/>
      <c r="C15" s="460" t="s">
        <v>222</v>
      </c>
      <c r="D15" s="460"/>
      <c r="E15" s="460"/>
      <c r="F15" s="460"/>
      <c r="G15" s="460"/>
      <c r="H15" s="460"/>
      <c r="I15" s="460"/>
      <c r="J15" s="460"/>
      <c r="K15" s="460"/>
      <c r="L15" s="460"/>
      <c r="M15" s="21"/>
      <c r="N15" s="21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.75">
      <c r="A17" s="21"/>
      <c r="B17" s="21"/>
      <c r="C17" s="21"/>
      <c r="D17" s="165"/>
      <c r="E17" s="165" t="s">
        <v>212</v>
      </c>
      <c r="F17" s="165"/>
      <c r="G17" s="165"/>
      <c r="H17" s="21"/>
      <c r="I17" s="21"/>
      <c r="J17" s="21"/>
      <c r="K17" s="21"/>
      <c r="L17" s="21"/>
      <c r="M17" s="21"/>
      <c r="N17" s="21"/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2.75">
      <c r="A20" s="21"/>
      <c r="N20" s="21"/>
    </row>
    <row r="21" ht="12.75">
      <c r="A21" s="21"/>
    </row>
  </sheetData>
  <sheetProtection password="FF7C" sheet="1" objects="1" scenarios="1" selectLockedCells="1" selectUnlockedCells="1"/>
  <mergeCells count="11">
    <mergeCell ref="C11:J11"/>
    <mergeCell ref="C12:J12"/>
    <mergeCell ref="C13:J13"/>
    <mergeCell ref="C14:J14"/>
    <mergeCell ref="C15:L15"/>
    <mergeCell ref="C4:C6"/>
    <mergeCell ref="D4:L6"/>
    <mergeCell ref="C7:J8"/>
    <mergeCell ref="K7:L7"/>
    <mergeCell ref="C9:J9"/>
    <mergeCell ref="C10:J1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P6" sqref="P6"/>
    </sheetView>
  </sheetViews>
  <sheetFormatPr defaultColWidth="9.00390625" defaultRowHeight="12.75"/>
  <cols>
    <col min="2" max="2" width="17.625" style="0" customWidth="1"/>
    <col min="3" max="3" width="5.875" style="0" customWidth="1"/>
    <col min="4" max="4" width="29.625" style="0" customWidth="1"/>
    <col min="5" max="10" width="8.625" style="0" bestFit="1" customWidth="1"/>
  </cols>
  <sheetData>
    <row r="1" spans="1:11" ht="12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23.25" customHeight="1">
      <c r="A2" s="124"/>
      <c r="B2" s="21"/>
      <c r="C2" s="21"/>
      <c r="D2" s="21"/>
      <c r="E2" s="21"/>
      <c r="F2" s="21"/>
      <c r="G2" s="21"/>
      <c r="H2" s="21"/>
      <c r="I2" s="21"/>
      <c r="J2" s="21"/>
      <c r="K2" s="125"/>
    </row>
    <row r="3" spans="1:11" ht="57" customHeight="1">
      <c r="A3" s="124"/>
      <c r="B3" s="169"/>
      <c r="C3" s="493" t="s">
        <v>232</v>
      </c>
      <c r="D3" s="493"/>
      <c r="E3" s="493"/>
      <c r="F3" s="493"/>
      <c r="G3" s="493"/>
      <c r="H3" s="170"/>
      <c r="I3" s="170"/>
      <c r="J3" s="171"/>
      <c r="K3" s="125"/>
    </row>
    <row r="4" spans="1:11" ht="23.25" customHeight="1">
      <c r="A4" s="124"/>
      <c r="B4" s="172"/>
      <c r="C4" s="494"/>
      <c r="D4" s="494"/>
      <c r="E4" s="494"/>
      <c r="F4" s="494"/>
      <c r="G4" s="494"/>
      <c r="H4" s="173"/>
      <c r="I4" s="173"/>
      <c r="J4" s="174"/>
      <c r="K4" s="125"/>
    </row>
    <row r="5" spans="1:11" ht="50.25" customHeight="1">
      <c r="A5" s="124"/>
      <c r="B5" s="357" t="s">
        <v>1</v>
      </c>
      <c r="C5" s="358"/>
      <c r="D5" s="359"/>
      <c r="E5" s="432" t="s">
        <v>202</v>
      </c>
      <c r="F5" s="433"/>
      <c r="G5" s="433"/>
      <c r="H5" s="433"/>
      <c r="I5" s="433"/>
      <c r="J5" s="434"/>
      <c r="K5" s="125"/>
    </row>
    <row r="6" spans="1:11" ht="39" customHeight="1">
      <c r="A6" s="124"/>
      <c r="B6" s="495" t="s">
        <v>233</v>
      </c>
      <c r="C6" s="496"/>
      <c r="D6" s="497"/>
      <c r="E6" s="175">
        <v>0.22916666666666666</v>
      </c>
      <c r="F6" s="176" t="s">
        <v>234</v>
      </c>
      <c r="G6" s="175">
        <v>0.5625</v>
      </c>
      <c r="H6" s="176" t="s">
        <v>234</v>
      </c>
      <c r="I6" s="175">
        <v>0.8958333333333334</v>
      </c>
      <c r="J6" s="176" t="s">
        <v>234</v>
      </c>
      <c r="K6" s="125"/>
    </row>
    <row r="7" spans="1:11" ht="19.5" customHeight="1">
      <c r="A7" s="177"/>
      <c r="B7" s="178" t="s">
        <v>235</v>
      </c>
      <c r="C7" s="178"/>
      <c r="D7" s="178"/>
      <c r="E7" s="175">
        <v>0.23194444444444443</v>
      </c>
      <c r="F7" s="176" t="s">
        <v>234</v>
      </c>
      <c r="G7" s="175">
        <v>0.5652777777777778</v>
      </c>
      <c r="H7" s="176" t="s">
        <v>234</v>
      </c>
      <c r="I7" s="175">
        <v>0.8986111111111111</v>
      </c>
      <c r="J7" s="176" t="s">
        <v>234</v>
      </c>
      <c r="K7" s="125"/>
    </row>
    <row r="8" spans="1:11" ht="19.5" customHeight="1">
      <c r="A8" s="177"/>
      <c r="B8" s="178" t="s">
        <v>236</v>
      </c>
      <c r="C8" s="178"/>
      <c r="D8" s="178"/>
      <c r="E8" s="175">
        <v>0.23263888888888887</v>
      </c>
      <c r="F8" s="175">
        <v>0.2534722222222222</v>
      </c>
      <c r="G8" s="175">
        <v>0.5659722222222222</v>
      </c>
      <c r="H8" s="175">
        <v>0.5868055555555556</v>
      </c>
      <c r="I8" s="175">
        <v>0.8993055555555555</v>
      </c>
      <c r="J8" s="175">
        <v>0.9201388888888888</v>
      </c>
      <c r="K8" s="125"/>
    </row>
    <row r="9" spans="1:11" ht="19.5" customHeight="1">
      <c r="A9" s="124"/>
      <c r="B9" s="178" t="s">
        <v>235</v>
      </c>
      <c r="C9" s="178"/>
      <c r="D9" s="178"/>
      <c r="E9" s="175">
        <v>0.2333333333333333</v>
      </c>
      <c r="F9" s="175">
        <v>0.25416666666666665</v>
      </c>
      <c r="G9" s="175">
        <v>0.5666666666666667</v>
      </c>
      <c r="H9" s="175">
        <v>0.5875</v>
      </c>
      <c r="I9" s="175">
        <v>0.9</v>
      </c>
      <c r="J9" s="175">
        <v>0.9208333333333334</v>
      </c>
      <c r="K9" s="125"/>
    </row>
    <row r="10" spans="1:11" ht="19.5" customHeight="1">
      <c r="A10" s="124"/>
      <c r="B10" s="129" t="s">
        <v>46</v>
      </c>
      <c r="C10" s="129"/>
      <c r="D10" s="129"/>
      <c r="E10" s="52">
        <v>0.23611111111111113</v>
      </c>
      <c r="F10" s="52">
        <v>0.2569444444444445</v>
      </c>
      <c r="G10" s="52">
        <v>0.5694444444444444</v>
      </c>
      <c r="H10" s="52">
        <v>0.5902777777777778</v>
      </c>
      <c r="I10" s="52">
        <v>0.9027777777777778</v>
      </c>
      <c r="J10" s="52">
        <v>0.9236111111111112</v>
      </c>
      <c r="K10" s="125"/>
    </row>
    <row r="11" spans="1:11" ht="18" customHeight="1">
      <c r="A11" s="124"/>
      <c r="B11" s="21"/>
      <c r="C11" s="21"/>
      <c r="D11" s="21"/>
      <c r="E11" s="21"/>
      <c r="F11" s="21"/>
      <c r="G11" s="21"/>
      <c r="H11" s="21"/>
      <c r="I11" s="21"/>
      <c r="J11" s="133"/>
      <c r="K11" s="125"/>
    </row>
    <row r="12" spans="1:11" ht="18" customHeight="1">
      <c r="A12" s="124"/>
      <c r="B12" s="438" t="s">
        <v>237</v>
      </c>
      <c r="C12" s="438"/>
      <c r="D12" s="438"/>
      <c r="E12" s="438"/>
      <c r="F12" s="438"/>
      <c r="G12" s="438"/>
      <c r="H12" s="438"/>
      <c r="I12" s="438"/>
      <c r="J12" s="438"/>
      <c r="K12" s="125"/>
    </row>
    <row r="13" spans="1:11" ht="18" customHeight="1">
      <c r="A13" s="124"/>
      <c r="B13" s="438"/>
      <c r="C13" s="438"/>
      <c r="D13" s="438"/>
      <c r="E13" s="438"/>
      <c r="F13" s="438"/>
      <c r="G13" s="438"/>
      <c r="H13" s="438"/>
      <c r="I13" s="438"/>
      <c r="J13" s="438"/>
      <c r="K13" s="125"/>
    </row>
    <row r="14" spans="1:11" ht="18" customHeight="1">
      <c r="A14" s="124"/>
      <c r="B14" s="498"/>
      <c r="C14" s="498"/>
      <c r="D14" s="498"/>
      <c r="E14" s="498"/>
      <c r="F14" s="498"/>
      <c r="G14" s="498"/>
      <c r="H14" s="498"/>
      <c r="I14" s="498"/>
      <c r="J14" s="498"/>
      <c r="K14" s="125"/>
    </row>
    <row r="15" spans="1:11" ht="18" customHeight="1">
      <c r="A15" s="124"/>
      <c r="B15" s="21"/>
      <c r="C15" s="179"/>
      <c r="D15" s="179" t="s">
        <v>212</v>
      </c>
      <c r="E15" s="21"/>
      <c r="F15" s="21"/>
      <c r="G15" s="21"/>
      <c r="H15" s="21"/>
      <c r="I15" s="21"/>
      <c r="J15" s="139"/>
      <c r="K15" s="125"/>
    </row>
    <row r="16" spans="1:11" ht="21" thickBot="1">
      <c r="A16" s="135"/>
      <c r="B16" s="158"/>
      <c r="C16" s="158"/>
      <c r="D16" s="158"/>
      <c r="E16" s="158"/>
      <c r="F16" s="158"/>
      <c r="G16" s="158"/>
      <c r="H16" s="158"/>
      <c r="I16" s="158"/>
      <c r="J16" s="180"/>
      <c r="K16" s="138"/>
    </row>
    <row r="17" spans="1:10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58"/>
    </row>
    <row r="18" spans="1:10" ht="18.75">
      <c r="A18" s="21"/>
      <c r="B18" s="21"/>
      <c r="C18" s="21"/>
      <c r="D18" s="21"/>
      <c r="E18" s="21"/>
      <c r="F18" s="21"/>
      <c r="G18" s="21"/>
      <c r="H18" s="21"/>
      <c r="I18" s="21"/>
      <c r="J18" s="181"/>
    </row>
  </sheetData>
  <sheetProtection password="9507" sheet="1" objects="1" scenarios="1" selectLockedCells="1" selectUnlockedCells="1"/>
  <mergeCells count="6">
    <mergeCell ref="C3:G4"/>
    <mergeCell ref="B5:D5"/>
    <mergeCell ref="E5:J5"/>
    <mergeCell ref="B6:D6"/>
    <mergeCell ref="B12:J13"/>
    <mergeCell ref="B14:J1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8" sqref="G18"/>
    </sheetView>
  </sheetViews>
  <sheetFormatPr defaultColWidth="9.00390625" defaultRowHeight="12.75"/>
  <cols>
    <col min="2" max="2" width="17.625" style="0" customWidth="1"/>
    <col min="3" max="3" width="5.875" style="0" customWidth="1"/>
    <col min="4" max="4" width="43.75390625" style="0" customWidth="1"/>
    <col min="5" max="5" width="29.625" style="0" hidden="1" customWidth="1"/>
    <col min="6" max="8" width="19.875" style="0" customWidth="1"/>
  </cols>
  <sheetData>
    <row r="1" spans="1:9" ht="12.75" customHeight="1">
      <c r="A1" s="121"/>
      <c r="B1" s="122"/>
      <c r="C1" s="122"/>
      <c r="D1" s="122"/>
      <c r="E1" s="122"/>
      <c r="F1" s="122"/>
      <c r="G1" s="122"/>
      <c r="H1" s="122"/>
      <c r="I1" s="123"/>
    </row>
    <row r="2" spans="1:9" ht="23.25" customHeight="1" thickBot="1">
      <c r="A2" s="124"/>
      <c r="B2" s="21"/>
      <c r="C2" s="21"/>
      <c r="D2" s="21"/>
      <c r="E2" s="21"/>
      <c r="F2" s="21"/>
      <c r="G2" s="21"/>
      <c r="H2" s="21"/>
      <c r="I2" s="125"/>
    </row>
    <row r="3" spans="1:9" ht="57" customHeight="1">
      <c r="A3" s="124"/>
      <c r="B3" s="249"/>
      <c r="C3" s="499" t="s">
        <v>298</v>
      </c>
      <c r="D3" s="499"/>
      <c r="E3" s="499"/>
      <c r="F3" s="499"/>
      <c r="G3" s="499"/>
      <c r="H3" s="500"/>
      <c r="I3" s="125"/>
    </row>
    <row r="4" spans="1:9" ht="23.25" customHeight="1">
      <c r="A4" s="124"/>
      <c r="B4" s="250"/>
      <c r="C4" s="494"/>
      <c r="D4" s="494"/>
      <c r="E4" s="494"/>
      <c r="F4" s="494"/>
      <c r="G4" s="494"/>
      <c r="H4" s="501"/>
      <c r="I4" s="125"/>
    </row>
    <row r="5" spans="1:9" ht="50.25" customHeight="1">
      <c r="A5" s="124"/>
      <c r="B5" s="502" t="s">
        <v>1</v>
      </c>
      <c r="C5" s="358"/>
      <c r="D5" s="359"/>
      <c r="E5" s="247"/>
      <c r="F5" s="432" t="s">
        <v>202</v>
      </c>
      <c r="G5" s="433"/>
      <c r="H5" s="503"/>
      <c r="I5" s="125"/>
    </row>
    <row r="6" spans="1:9" ht="39" customHeight="1">
      <c r="A6" s="124"/>
      <c r="B6" s="504" t="s">
        <v>297</v>
      </c>
      <c r="C6" s="496"/>
      <c r="D6" s="497"/>
      <c r="E6" s="248">
        <v>0.3333333333333333</v>
      </c>
      <c r="F6" s="175">
        <v>0.23611111111111113</v>
      </c>
      <c r="G6" s="176">
        <f>F6+E6</f>
        <v>0.5694444444444444</v>
      </c>
      <c r="H6" s="251">
        <f>G6+E6</f>
        <v>0.9027777777777777</v>
      </c>
      <c r="I6" s="125"/>
    </row>
    <row r="7" spans="1:9" ht="19.5" customHeight="1">
      <c r="A7" s="177"/>
      <c r="B7" s="508" t="s">
        <v>296</v>
      </c>
      <c r="C7" s="509"/>
      <c r="D7" s="510"/>
      <c r="E7" s="248">
        <v>0.3333333333333333</v>
      </c>
      <c r="F7" s="175">
        <v>0.23819444444444446</v>
      </c>
      <c r="G7" s="176">
        <f aca="true" t="shared" si="0" ref="G7:G17">F7+E7</f>
        <v>0.5715277777777777</v>
      </c>
      <c r="H7" s="251">
        <f aca="true" t="shared" si="1" ref="H7:H17">G7+E7</f>
        <v>0.9048611111111111</v>
      </c>
      <c r="I7" s="125"/>
    </row>
    <row r="8" spans="1:9" ht="19.5" customHeight="1">
      <c r="A8" s="177"/>
      <c r="B8" s="508" t="s">
        <v>295</v>
      </c>
      <c r="C8" s="509"/>
      <c r="D8" s="510"/>
      <c r="E8" s="248">
        <v>0.333333333333333</v>
      </c>
      <c r="F8" s="175">
        <v>0.23958333333333334</v>
      </c>
      <c r="G8" s="176">
        <f t="shared" si="0"/>
        <v>0.5729166666666663</v>
      </c>
      <c r="H8" s="251">
        <f t="shared" si="1"/>
        <v>0.9062499999999993</v>
      </c>
      <c r="I8" s="125"/>
    </row>
    <row r="9" spans="1:9" ht="19.5" customHeight="1">
      <c r="A9" s="177"/>
      <c r="B9" s="508" t="s">
        <v>299</v>
      </c>
      <c r="C9" s="509"/>
      <c r="D9" s="510"/>
      <c r="E9" s="248">
        <v>0.333333333333333</v>
      </c>
      <c r="F9" s="175">
        <v>0.24097222222222223</v>
      </c>
      <c r="G9" s="176">
        <f t="shared" si="0"/>
        <v>0.5743055555555552</v>
      </c>
      <c r="H9" s="251">
        <f t="shared" si="1"/>
        <v>0.9076388888888882</v>
      </c>
      <c r="I9" s="125"/>
    </row>
    <row r="10" spans="1:9" ht="19.5" customHeight="1">
      <c r="A10" s="177"/>
      <c r="B10" s="508" t="s">
        <v>300</v>
      </c>
      <c r="C10" s="509"/>
      <c r="D10" s="510"/>
      <c r="E10" s="248">
        <v>0.333333333333333</v>
      </c>
      <c r="F10" s="175">
        <v>0.24166666666666667</v>
      </c>
      <c r="G10" s="176">
        <f t="shared" si="0"/>
        <v>0.5749999999999996</v>
      </c>
      <c r="H10" s="251">
        <f t="shared" si="1"/>
        <v>0.9083333333333325</v>
      </c>
      <c r="I10" s="125"/>
    </row>
    <row r="11" spans="1:9" ht="19.5" customHeight="1">
      <c r="A11" s="124"/>
      <c r="B11" s="508" t="s">
        <v>302</v>
      </c>
      <c r="C11" s="509"/>
      <c r="D11" s="510"/>
      <c r="E11" s="248">
        <v>0.333333333333333</v>
      </c>
      <c r="F11" s="175">
        <v>0.24305555555555555</v>
      </c>
      <c r="G11" s="176">
        <f t="shared" si="0"/>
        <v>0.5763888888888885</v>
      </c>
      <c r="H11" s="251">
        <f t="shared" si="1"/>
        <v>0.9097222222222214</v>
      </c>
      <c r="I11" s="125"/>
    </row>
    <row r="12" spans="1:9" ht="19.5" customHeight="1">
      <c r="A12" s="124"/>
      <c r="B12" s="508" t="s">
        <v>303</v>
      </c>
      <c r="C12" s="509"/>
      <c r="D12" s="510"/>
      <c r="E12" s="248">
        <v>0.3333333333333333</v>
      </c>
      <c r="F12" s="175">
        <v>0.2534722222222222</v>
      </c>
      <c r="G12" s="176">
        <f t="shared" si="0"/>
        <v>0.5868055555555556</v>
      </c>
      <c r="H12" s="251">
        <f t="shared" si="1"/>
        <v>0.9201388888888888</v>
      </c>
      <c r="I12" s="125"/>
    </row>
    <row r="13" spans="1:9" ht="19.5" customHeight="1">
      <c r="A13" s="124"/>
      <c r="B13" s="508" t="s">
        <v>300</v>
      </c>
      <c r="C13" s="509"/>
      <c r="D13" s="510"/>
      <c r="E13" s="248">
        <v>0.333333333333333</v>
      </c>
      <c r="F13" s="175">
        <v>0.2548611111111111</v>
      </c>
      <c r="G13" s="176">
        <f t="shared" si="0"/>
        <v>0.588194444444444</v>
      </c>
      <c r="H13" s="251">
        <f t="shared" si="1"/>
        <v>0.9215277777777771</v>
      </c>
      <c r="I13" s="125"/>
    </row>
    <row r="14" spans="1:9" ht="19.5" customHeight="1">
      <c r="A14" s="124"/>
      <c r="B14" s="508" t="s">
        <v>299</v>
      </c>
      <c r="C14" s="509"/>
      <c r="D14" s="510"/>
      <c r="E14" s="248">
        <v>0.333333333333333</v>
      </c>
      <c r="F14" s="175">
        <v>0.2555555555555556</v>
      </c>
      <c r="G14" s="176">
        <f t="shared" si="0"/>
        <v>0.5888888888888886</v>
      </c>
      <c r="H14" s="251">
        <f t="shared" si="1"/>
        <v>0.9222222222222216</v>
      </c>
      <c r="I14" s="125"/>
    </row>
    <row r="15" spans="1:9" ht="19.5" customHeight="1">
      <c r="A15" s="124"/>
      <c r="B15" s="508" t="s">
        <v>295</v>
      </c>
      <c r="C15" s="509"/>
      <c r="D15" s="510"/>
      <c r="E15" s="248">
        <v>0.333333333333333</v>
      </c>
      <c r="F15" s="175">
        <v>0.2569444444444445</v>
      </c>
      <c r="G15" s="176">
        <f t="shared" si="0"/>
        <v>0.5902777777777775</v>
      </c>
      <c r="H15" s="251">
        <f t="shared" si="1"/>
        <v>0.9236111111111105</v>
      </c>
      <c r="I15" s="125"/>
    </row>
    <row r="16" spans="1:9" ht="19.5" customHeight="1">
      <c r="A16" s="124"/>
      <c r="B16" s="508" t="s">
        <v>296</v>
      </c>
      <c r="C16" s="509"/>
      <c r="D16" s="510"/>
      <c r="E16" s="248">
        <v>0.333333333333333</v>
      </c>
      <c r="F16" s="175">
        <v>0.25833333333333336</v>
      </c>
      <c r="G16" s="176">
        <f t="shared" si="0"/>
        <v>0.5916666666666663</v>
      </c>
      <c r="H16" s="251">
        <f t="shared" si="1"/>
        <v>0.9249999999999994</v>
      </c>
      <c r="I16" s="125"/>
    </row>
    <row r="17" spans="1:9" ht="19.5" customHeight="1" thickBot="1">
      <c r="A17" s="124"/>
      <c r="B17" s="505" t="s">
        <v>301</v>
      </c>
      <c r="C17" s="506"/>
      <c r="D17" s="507"/>
      <c r="E17" s="252">
        <v>0.333333333333333</v>
      </c>
      <c r="F17" s="253">
        <v>0.2604166666666667</v>
      </c>
      <c r="G17" s="254">
        <f t="shared" si="0"/>
        <v>0.5937499999999997</v>
      </c>
      <c r="H17" s="255">
        <f t="shared" si="1"/>
        <v>0.9270833333333326</v>
      </c>
      <c r="I17" s="125"/>
    </row>
    <row r="18" spans="1:9" ht="18" customHeight="1">
      <c r="A18" s="124"/>
      <c r="B18" s="21"/>
      <c r="C18" s="21"/>
      <c r="D18" s="21"/>
      <c r="E18" s="21"/>
      <c r="F18" s="21"/>
      <c r="G18" s="21"/>
      <c r="H18" s="21"/>
      <c r="I18" s="125"/>
    </row>
    <row r="19" spans="1:9" ht="18" customHeight="1">
      <c r="A19" s="124"/>
      <c r="B19" s="438" t="s">
        <v>294</v>
      </c>
      <c r="C19" s="438"/>
      <c r="D19" s="438"/>
      <c r="E19" s="438"/>
      <c r="F19" s="438"/>
      <c r="G19" s="438"/>
      <c r="H19" s="438"/>
      <c r="I19" s="125"/>
    </row>
    <row r="20" spans="1:9" ht="18" customHeight="1">
      <c r="A20" s="124"/>
      <c r="B20" s="438"/>
      <c r="C20" s="438"/>
      <c r="D20" s="438"/>
      <c r="E20" s="438"/>
      <c r="F20" s="438"/>
      <c r="G20" s="438"/>
      <c r="H20" s="438"/>
      <c r="I20" s="125"/>
    </row>
    <row r="21" spans="1:9" ht="18" customHeight="1">
      <c r="A21" s="124"/>
      <c r="B21" s="498"/>
      <c r="C21" s="498"/>
      <c r="D21" s="498"/>
      <c r="E21" s="498"/>
      <c r="F21" s="498"/>
      <c r="G21" s="498"/>
      <c r="H21" s="498"/>
      <c r="I21" s="125"/>
    </row>
    <row r="22" spans="1:9" ht="18" customHeight="1">
      <c r="A22" s="124"/>
      <c r="B22" s="21"/>
      <c r="C22" s="179"/>
      <c r="D22" s="179"/>
      <c r="E22" s="179"/>
      <c r="F22" s="21"/>
      <c r="G22" s="21"/>
      <c r="H22" s="21"/>
      <c r="I22" s="125"/>
    </row>
    <row r="23" spans="1:9" ht="13.5" thickBot="1">
      <c r="A23" s="135"/>
      <c r="B23" s="158"/>
      <c r="C23" s="158"/>
      <c r="D23" s="158"/>
      <c r="E23" s="158"/>
      <c r="F23" s="158"/>
      <c r="G23" s="158"/>
      <c r="H23" s="158"/>
      <c r="I23" s="138"/>
    </row>
    <row r="24" spans="1:8" ht="18" customHeight="1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</sheetData>
  <sheetProtection password="CDD6" sheet="1" objects="1" scenarios="1" selectLockedCells="1" selectUnlockedCells="1"/>
  <mergeCells count="17">
    <mergeCell ref="B21:H21"/>
    <mergeCell ref="B8:D8"/>
    <mergeCell ref="B7:D7"/>
    <mergeCell ref="B10:D10"/>
    <mergeCell ref="B11:D11"/>
    <mergeCell ref="B13:D13"/>
    <mergeCell ref="B14:D14"/>
    <mergeCell ref="B16:D16"/>
    <mergeCell ref="B15:D15"/>
    <mergeCell ref="B9:D9"/>
    <mergeCell ref="C3:H4"/>
    <mergeCell ref="B5:D5"/>
    <mergeCell ref="F5:H5"/>
    <mergeCell ref="B6:D6"/>
    <mergeCell ref="B19:H20"/>
    <mergeCell ref="B17:D17"/>
    <mergeCell ref="B12:D1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N10" sqref="N10"/>
    </sheetView>
  </sheetViews>
  <sheetFormatPr defaultColWidth="9.00390625" defaultRowHeight="12.75"/>
  <cols>
    <col min="9" max="10" width="0" style="0" hidden="1" customWidth="1"/>
  </cols>
  <sheetData>
    <row r="1" spans="1:12" ht="12.75" customHeight="1">
      <c r="A1" s="519"/>
      <c r="B1" s="522" t="s">
        <v>293</v>
      </c>
      <c r="C1" s="522"/>
      <c r="D1" s="522"/>
      <c r="E1" s="522"/>
      <c r="F1" s="522"/>
      <c r="G1" s="522"/>
      <c r="H1" s="522"/>
      <c r="I1" s="522"/>
      <c r="J1" s="522"/>
      <c r="K1" s="522"/>
      <c r="L1" s="523"/>
    </row>
    <row r="2" spans="1:12" ht="12.75">
      <c r="A2" s="520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524"/>
    </row>
    <row r="3" spans="1:12" ht="12.75">
      <c r="A3" s="521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525"/>
    </row>
    <row r="4" spans="1:12" ht="12.75">
      <c r="A4" s="526" t="s">
        <v>227</v>
      </c>
      <c r="B4" s="471"/>
      <c r="C4" s="471"/>
      <c r="D4" s="471"/>
      <c r="E4" s="471"/>
      <c r="F4" s="471"/>
      <c r="G4" s="471"/>
      <c r="H4" s="472"/>
      <c r="I4" s="182"/>
      <c r="J4" s="528" t="s">
        <v>86</v>
      </c>
      <c r="K4" s="530" t="s">
        <v>238</v>
      </c>
      <c r="L4" s="530"/>
    </row>
    <row r="5" spans="1:12" ht="12.75">
      <c r="A5" s="527"/>
      <c r="B5" s="474"/>
      <c r="C5" s="474"/>
      <c r="D5" s="474"/>
      <c r="E5" s="474"/>
      <c r="F5" s="474"/>
      <c r="G5" s="474"/>
      <c r="H5" s="475"/>
      <c r="I5" s="182"/>
      <c r="J5" s="529"/>
      <c r="K5" s="183" t="s">
        <v>239</v>
      </c>
      <c r="L5" s="183" t="s">
        <v>240</v>
      </c>
    </row>
    <row r="6" spans="1:12" ht="12.75">
      <c r="A6" s="514" t="s">
        <v>241</v>
      </c>
      <c r="B6" s="514"/>
      <c r="C6" s="514"/>
      <c r="D6" s="514"/>
      <c r="E6" s="514"/>
      <c r="F6" s="514"/>
      <c r="G6" s="514"/>
      <c r="H6" s="514"/>
      <c r="I6" s="184"/>
      <c r="J6" s="185">
        <v>0</v>
      </c>
      <c r="K6" s="186" t="s">
        <v>85</v>
      </c>
      <c r="L6" s="186">
        <v>0.3541666666666667</v>
      </c>
    </row>
    <row r="7" spans="1:12" ht="12.75">
      <c r="A7" s="490" t="s">
        <v>216</v>
      </c>
      <c r="B7" s="490"/>
      <c r="C7" s="490"/>
      <c r="D7" s="490"/>
      <c r="E7" s="490"/>
      <c r="F7" s="490"/>
      <c r="G7" s="490"/>
      <c r="H7" s="490"/>
      <c r="I7" s="96"/>
      <c r="J7" s="187">
        <v>1.1</v>
      </c>
      <c r="K7" s="188">
        <v>0.3548611111111111</v>
      </c>
      <c r="L7" s="188">
        <v>0.35555555555555557</v>
      </c>
    </row>
    <row r="8" spans="1:12" ht="12.75">
      <c r="A8" s="490" t="s">
        <v>242</v>
      </c>
      <c r="B8" s="490"/>
      <c r="C8" s="490"/>
      <c r="D8" s="490"/>
      <c r="E8" s="490"/>
      <c r="F8" s="490"/>
      <c r="G8" s="490"/>
      <c r="H8" s="490"/>
      <c r="I8" s="96"/>
      <c r="J8" s="187">
        <v>2.1</v>
      </c>
      <c r="K8" s="188">
        <v>0.35625</v>
      </c>
      <c r="L8" s="188">
        <v>0.35694444444444445</v>
      </c>
    </row>
    <row r="9" spans="1:12" ht="12.75">
      <c r="A9" s="490" t="s">
        <v>217</v>
      </c>
      <c r="B9" s="490"/>
      <c r="C9" s="490"/>
      <c r="D9" s="490"/>
      <c r="E9" s="490"/>
      <c r="F9" s="490"/>
      <c r="G9" s="490"/>
      <c r="H9" s="490"/>
      <c r="I9" s="96"/>
      <c r="J9" s="187">
        <v>2.9</v>
      </c>
      <c r="K9" s="188">
        <v>0.3576388888888889</v>
      </c>
      <c r="L9" s="188">
        <v>0.35833333333333334</v>
      </c>
    </row>
    <row r="10" spans="1:12" ht="12.75">
      <c r="A10" s="490" t="s">
        <v>243</v>
      </c>
      <c r="B10" s="490"/>
      <c r="C10" s="490"/>
      <c r="D10" s="490"/>
      <c r="E10" s="490"/>
      <c r="F10" s="490"/>
      <c r="G10" s="490"/>
      <c r="H10" s="490"/>
      <c r="I10" s="96"/>
      <c r="J10" s="187">
        <v>4.4</v>
      </c>
      <c r="K10" s="188">
        <v>0.3590277777777778</v>
      </c>
      <c r="L10" s="188">
        <v>0.3597222222222222</v>
      </c>
    </row>
    <row r="11" spans="1:12" ht="12.75">
      <c r="A11" s="490" t="s">
        <v>244</v>
      </c>
      <c r="B11" s="490"/>
      <c r="C11" s="490"/>
      <c r="D11" s="490"/>
      <c r="E11" s="490"/>
      <c r="F11" s="490"/>
      <c r="G11" s="490"/>
      <c r="H11" s="490"/>
      <c r="I11" s="96"/>
      <c r="J11" s="189">
        <v>5.3</v>
      </c>
      <c r="K11" s="190">
        <v>0.36041666666666666</v>
      </c>
      <c r="L11" s="190">
        <v>0.3611111111111111</v>
      </c>
    </row>
    <row r="12" spans="1:12" ht="12.75">
      <c r="A12" s="490" t="s">
        <v>245</v>
      </c>
      <c r="B12" s="490"/>
      <c r="C12" s="490"/>
      <c r="D12" s="490"/>
      <c r="E12" s="490"/>
      <c r="F12" s="490"/>
      <c r="G12" s="490"/>
      <c r="H12" s="490"/>
      <c r="I12" s="96"/>
      <c r="J12" s="187">
        <v>6.1</v>
      </c>
      <c r="K12" s="188">
        <v>0.36180555555555555</v>
      </c>
      <c r="L12" s="188">
        <v>0.3625</v>
      </c>
    </row>
    <row r="13" spans="1:12" ht="12.75">
      <c r="A13" s="490" t="s">
        <v>246</v>
      </c>
      <c r="B13" s="490"/>
      <c r="C13" s="490"/>
      <c r="D13" s="490"/>
      <c r="E13" s="490"/>
      <c r="F13" s="490"/>
      <c r="G13" s="490"/>
      <c r="H13" s="490"/>
      <c r="I13" s="96"/>
      <c r="J13" s="187" t="s">
        <v>85</v>
      </c>
      <c r="K13" s="188" t="s">
        <v>247</v>
      </c>
      <c r="L13" s="188" t="s">
        <v>85</v>
      </c>
    </row>
    <row r="14" spans="1:12" ht="12.75">
      <c r="A14" s="490" t="s">
        <v>167</v>
      </c>
      <c r="B14" s="490"/>
      <c r="C14" s="490"/>
      <c r="D14" s="490"/>
      <c r="E14" s="490"/>
      <c r="F14" s="490"/>
      <c r="G14" s="490"/>
      <c r="H14" s="490"/>
      <c r="I14" s="96"/>
      <c r="J14" s="187">
        <v>9.1</v>
      </c>
      <c r="K14" s="188">
        <v>0.3645833333333333</v>
      </c>
      <c r="L14" s="188">
        <v>0.3680555555555556</v>
      </c>
    </row>
    <row r="15" spans="1:12" ht="12.75">
      <c r="A15" s="518" t="s">
        <v>248</v>
      </c>
      <c r="B15" s="490"/>
      <c r="C15" s="490"/>
      <c r="D15" s="490"/>
      <c r="E15" s="490"/>
      <c r="F15" s="490"/>
      <c r="G15" s="490"/>
      <c r="H15" s="490"/>
      <c r="I15" s="96"/>
      <c r="J15" s="187">
        <v>12.2</v>
      </c>
      <c r="K15" s="188">
        <v>0.37013888888888885</v>
      </c>
      <c r="L15" s="188">
        <v>0.375</v>
      </c>
    </row>
    <row r="16" spans="1:12" ht="12.75">
      <c r="A16" s="518" t="s">
        <v>249</v>
      </c>
      <c r="B16" s="490"/>
      <c r="C16" s="490"/>
      <c r="D16" s="490"/>
      <c r="E16" s="490"/>
      <c r="F16" s="490"/>
      <c r="G16" s="490"/>
      <c r="H16" s="490"/>
      <c r="I16" s="96"/>
      <c r="J16" s="187" t="s">
        <v>85</v>
      </c>
      <c r="K16" s="188" t="s">
        <v>85</v>
      </c>
      <c r="L16" s="188"/>
    </row>
    <row r="17" spans="1:12" ht="12.75">
      <c r="A17" s="511" t="s">
        <v>250</v>
      </c>
      <c r="B17" s="512"/>
      <c r="C17" s="512"/>
      <c r="D17" s="512"/>
      <c r="E17" s="512"/>
      <c r="F17" s="512"/>
      <c r="G17" s="512"/>
      <c r="H17" s="513"/>
      <c r="I17" s="96"/>
      <c r="J17" s="187">
        <v>16.9</v>
      </c>
      <c r="K17" s="188">
        <v>0.37916666666666665</v>
      </c>
      <c r="L17" s="188">
        <v>0.3854166666666667</v>
      </c>
    </row>
    <row r="18" spans="1:12" ht="12.75">
      <c r="A18" s="515" t="s">
        <v>251</v>
      </c>
      <c r="B18" s="516"/>
      <c r="C18" s="516"/>
      <c r="D18" s="516"/>
      <c r="E18" s="516"/>
      <c r="F18" s="516"/>
      <c r="G18" s="516"/>
      <c r="H18" s="517"/>
      <c r="I18" s="96"/>
      <c r="J18" s="187" t="s">
        <v>85</v>
      </c>
      <c r="K18" s="188" t="s">
        <v>85</v>
      </c>
      <c r="L18" s="188" t="s">
        <v>85</v>
      </c>
    </row>
    <row r="19" spans="1:12" ht="12.75">
      <c r="A19" s="511" t="s">
        <v>252</v>
      </c>
      <c r="B19" s="512"/>
      <c r="C19" s="512"/>
      <c r="D19" s="512"/>
      <c r="E19" s="512"/>
      <c r="F19" s="512"/>
      <c r="G19" s="512"/>
      <c r="H19" s="513"/>
      <c r="I19" s="96"/>
      <c r="J19" s="187">
        <v>22.7</v>
      </c>
      <c r="K19" s="188">
        <v>0.3888888888888889</v>
      </c>
      <c r="L19" s="188">
        <v>0.3888888888888889</v>
      </c>
    </row>
    <row r="20" spans="1:12" ht="12.75">
      <c r="A20" s="511" t="s">
        <v>7</v>
      </c>
      <c r="B20" s="512"/>
      <c r="C20" s="512"/>
      <c r="D20" s="512"/>
      <c r="E20" s="512"/>
      <c r="F20" s="512"/>
      <c r="G20" s="512"/>
      <c r="H20" s="513"/>
      <c r="I20" s="96"/>
      <c r="J20" s="187">
        <v>23.2</v>
      </c>
      <c r="K20" s="188">
        <v>0.38958333333333334</v>
      </c>
      <c r="L20" s="188">
        <v>0.3902777777777778</v>
      </c>
    </row>
    <row r="21" spans="1:12" ht="12.75">
      <c r="A21" s="511" t="s">
        <v>244</v>
      </c>
      <c r="B21" s="512"/>
      <c r="C21" s="512"/>
      <c r="D21" s="512"/>
      <c r="E21" s="512"/>
      <c r="F21" s="512"/>
      <c r="G21" s="512"/>
      <c r="H21" s="513"/>
      <c r="I21" s="96"/>
      <c r="J21" s="187">
        <v>24</v>
      </c>
      <c r="K21" s="188">
        <v>0.3909722222222222</v>
      </c>
      <c r="L21" s="188">
        <v>0.39166666666666666</v>
      </c>
    </row>
    <row r="22" spans="1:12" ht="12.75">
      <c r="A22" s="511" t="s">
        <v>243</v>
      </c>
      <c r="B22" s="512"/>
      <c r="C22" s="512"/>
      <c r="D22" s="512"/>
      <c r="E22" s="512"/>
      <c r="F22" s="512"/>
      <c r="G22" s="512"/>
      <c r="H22" s="513"/>
      <c r="I22" s="96"/>
      <c r="J22" s="187">
        <v>25</v>
      </c>
      <c r="K22" s="188">
        <v>0.3923611111111111</v>
      </c>
      <c r="L22" s="188">
        <v>0.39305555555555555</v>
      </c>
    </row>
    <row r="23" spans="1:12" ht="12.75">
      <c r="A23" s="511" t="s">
        <v>217</v>
      </c>
      <c r="B23" s="512"/>
      <c r="C23" s="512"/>
      <c r="D23" s="512"/>
      <c r="E23" s="512"/>
      <c r="F23" s="512"/>
      <c r="G23" s="512"/>
      <c r="H23" s="513"/>
      <c r="I23" s="96"/>
      <c r="J23" s="187">
        <v>26.4</v>
      </c>
      <c r="K23" s="188">
        <v>0.39375</v>
      </c>
      <c r="L23" s="188">
        <v>0.3951388888888889</v>
      </c>
    </row>
    <row r="24" spans="1:12" ht="12.75">
      <c r="A24" s="511" t="s">
        <v>253</v>
      </c>
      <c r="B24" s="512"/>
      <c r="C24" s="512"/>
      <c r="D24" s="512"/>
      <c r="E24" s="512"/>
      <c r="F24" s="512"/>
      <c r="G24" s="512"/>
      <c r="H24" s="513"/>
      <c r="I24" s="96"/>
      <c r="J24" s="187">
        <v>27.3</v>
      </c>
      <c r="K24" s="188">
        <v>0.3965277777777778</v>
      </c>
      <c r="L24" s="188">
        <v>0.3972222222222222</v>
      </c>
    </row>
    <row r="25" spans="1:12" ht="12.75">
      <c r="A25" s="511" t="s">
        <v>216</v>
      </c>
      <c r="B25" s="512"/>
      <c r="C25" s="512"/>
      <c r="D25" s="512"/>
      <c r="E25" s="512"/>
      <c r="F25" s="512"/>
      <c r="G25" s="512"/>
      <c r="H25" s="513"/>
      <c r="I25" s="96"/>
      <c r="J25" s="187">
        <v>28.2</v>
      </c>
      <c r="K25" s="188">
        <v>0.3979166666666667</v>
      </c>
      <c r="L25" s="188">
        <v>0.3986111111111111</v>
      </c>
    </row>
    <row r="26" spans="1:12" ht="12.75">
      <c r="A26" s="514" t="s">
        <v>254</v>
      </c>
      <c r="B26" s="514"/>
      <c r="C26" s="514"/>
      <c r="D26" s="514"/>
      <c r="E26" s="514"/>
      <c r="F26" s="514"/>
      <c r="G26" s="514"/>
      <c r="H26" s="514"/>
      <c r="I26" s="96"/>
      <c r="J26" s="187">
        <v>29.3</v>
      </c>
      <c r="K26" s="188">
        <v>0.3993055555555556</v>
      </c>
      <c r="L26" s="188" t="s">
        <v>85</v>
      </c>
    </row>
    <row r="27" spans="1:12" ht="12.75">
      <c r="A27" s="514"/>
      <c r="B27" s="514"/>
      <c r="C27" s="514"/>
      <c r="D27" s="514"/>
      <c r="E27" s="514"/>
      <c r="F27" s="514"/>
      <c r="G27" s="514"/>
      <c r="H27" s="514"/>
      <c r="I27" s="184"/>
      <c r="J27" s="185"/>
      <c r="K27" s="186"/>
      <c r="L27" s="185"/>
    </row>
    <row r="28" spans="1:12" ht="12.75">
      <c r="A28" s="459"/>
      <c r="B28" s="459"/>
      <c r="C28" s="459"/>
      <c r="D28" s="459"/>
      <c r="E28" s="459"/>
      <c r="F28" s="459"/>
      <c r="G28" s="459"/>
      <c r="H28" s="459"/>
      <c r="I28" s="64"/>
      <c r="J28" s="191"/>
      <c r="K28" s="160"/>
      <c r="L28" s="160"/>
    </row>
    <row r="29" spans="1:12" ht="12.75">
      <c r="A29" s="459"/>
      <c r="B29" s="459"/>
      <c r="C29" s="459"/>
      <c r="D29" s="459"/>
      <c r="E29" s="459"/>
      <c r="F29" s="459"/>
      <c r="G29" s="459"/>
      <c r="H29" s="459"/>
      <c r="I29" s="64"/>
      <c r="J29" s="191"/>
      <c r="K29" s="160"/>
      <c r="L29" s="160"/>
    </row>
    <row r="30" spans="1:12" ht="12.75">
      <c r="A30" s="460" t="s">
        <v>222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160"/>
    </row>
    <row r="31" spans="1:12" ht="12.75">
      <c r="A31" s="459"/>
      <c r="B31" s="459"/>
      <c r="C31" s="459"/>
      <c r="D31" s="459"/>
      <c r="E31" s="459"/>
      <c r="F31" s="459"/>
      <c r="G31" s="459"/>
      <c r="H31" s="459"/>
      <c r="I31" s="64"/>
      <c r="J31" s="191"/>
      <c r="K31" s="160"/>
      <c r="L31" s="160"/>
    </row>
    <row r="32" spans="3:10" ht="18">
      <c r="C32" s="140" t="s">
        <v>212</v>
      </c>
      <c r="J32" s="192"/>
    </row>
    <row r="33" ht="12.75">
      <c r="J33" s="192"/>
    </row>
    <row r="34" ht="12.75">
      <c r="J34" s="192"/>
    </row>
    <row r="35" ht="12.75">
      <c r="J35" s="192"/>
    </row>
    <row r="36" ht="12.75">
      <c r="J36" s="192"/>
    </row>
    <row r="37" ht="12.75">
      <c r="J37" s="192"/>
    </row>
  </sheetData>
  <sheetProtection password="DA70" sheet="1" objects="1" scenarios="1" selectLockedCells="1" selectUnlockedCells="1"/>
  <mergeCells count="32">
    <mergeCell ref="A1:A3"/>
    <mergeCell ref="B1:K3"/>
    <mergeCell ref="L1:L3"/>
    <mergeCell ref="A4:H5"/>
    <mergeCell ref="J4:J5"/>
    <mergeCell ref="K4:L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0:K30"/>
    <mergeCell ref="A31:H31"/>
    <mergeCell ref="A24:H24"/>
    <mergeCell ref="A25:H25"/>
    <mergeCell ref="A26:H26"/>
    <mergeCell ref="A27:H27"/>
    <mergeCell ref="A28:H28"/>
    <mergeCell ref="A29:H29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19" sqref="O18:O19"/>
    </sheetView>
  </sheetViews>
  <sheetFormatPr defaultColWidth="9.125" defaultRowHeight="12.75"/>
  <cols>
    <col min="9" max="10" width="0" style="0" hidden="1" customWidth="1"/>
  </cols>
  <sheetData>
    <row r="1" spans="1:12" ht="12.75" customHeight="1">
      <c r="A1" s="519"/>
      <c r="B1" s="522" t="s">
        <v>255</v>
      </c>
      <c r="C1" s="522"/>
      <c r="D1" s="522"/>
      <c r="E1" s="522"/>
      <c r="F1" s="522"/>
      <c r="G1" s="522"/>
      <c r="H1" s="522"/>
      <c r="I1" s="522"/>
      <c r="J1" s="522"/>
      <c r="K1" s="522"/>
      <c r="L1" s="523"/>
    </row>
    <row r="2" spans="1:12" ht="12.75">
      <c r="A2" s="520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524"/>
    </row>
    <row r="3" spans="1:12" ht="12.75">
      <c r="A3" s="521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525"/>
    </row>
    <row r="4" spans="1:12" ht="12.75" customHeight="1">
      <c r="A4" s="526" t="s">
        <v>227</v>
      </c>
      <c r="B4" s="471"/>
      <c r="C4" s="471"/>
      <c r="D4" s="471"/>
      <c r="E4" s="471"/>
      <c r="F4" s="471"/>
      <c r="G4" s="471"/>
      <c r="H4" s="472"/>
      <c r="I4" s="182"/>
      <c r="J4" s="528" t="s">
        <v>86</v>
      </c>
      <c r="K4" s="538" t="s">
        <v>238</v>
      </c>
      <c r="L4" s="539"/>
    </row>
    <row r="5" spans="1:12" ht="12.75" customHeight="1">
      <c r="A5" s="527"/>
      <c r="B5" s="474"/>
      <c r="C5" s="474"/>
      <c r="D5" s="474"/>
      <c r="E5" s="474"/>
      <c r="F5" s="474"/>
      <c r="G5" s="474"/>
      <c r="H5" s="475"/>
      <c r="I5" s="182"/>
      <c r="J5" s="529"/>
      <c r="K5" s="183" t="s">
        <v>239</v>
      </c>
      <c r="L5" s="183" t="s">
        <v>240</v>
      </c>
    </row>
    <row r="6" spans="1:12" ht="12.75">
      <c r="A6" s="531" t="s">
        <v>241</v>
      </c>
      <c r="B6" s="532"/>
      <c r="C6" s="532"/>
      <c r="D6" s="532"/>
      <c r="E6" s="532"/>
      <c r="F6" s="532"/>
      <c r="G6" s="532"/>
      <c r="H6" s="533"/>
      <c r="I6" s="184"/>
      <c r="J6" s="185">
        <v>0</v>
      </c>
      <c r="K6" s="186">
        <v>0.4784722222222222</v>
      </c>
      <c r="L6" s="186">
        <v>0.4791666666666667</v>
      </c>
    </row>
    <row r="7" spans="1:12" ht="12.75">
      <c r="A7" s="511" t="s">
        <v>242</v>
      </c>
      <c r="B7" s="512"/>
      <c r="C7" s="512"/>
      <c r="D7" s="512"/>
      <c r="E7" s="512"/>
      <c r="F7" s="512"/>
      <c r="G7" s="512"/>
      <c r="H7" s="513"/>
      <c r="I7" s="96"/>
      <c r="J7" s="187">
        <v>2.1</v>
      </c>
      <c r="K7" s="188">
        <v>0.48055555555555557</v>
      </c>
      <c r="L7" s="188">
        <v>0.48125</v>
      </c>
    </row>
    <row r="8" spans="1:12" ht="12.75">
      <c r="A8" s="511" t="s">
        <v>256</v>
      </c>
      <c r="B8" s="512"/>
      <c r="C8" s="512"/>
      <c r="D8" s="512"/>
      <c r="E8" s="512"/>
      <c r="F8" s="512"/>
      <c r="G8" s="512"/>
      <c r="H8" s="513"/>
      <c r="I8" s="96"/>
      <c r="J8" s="187">
        <v>2.9</v>
      </c>
      <c r="K8" s="188">
        <v>0.48194444444444445</v>
      </c>
      <c r="L8" s="188">
        <v>0.4826388888888889</v>
      </c>
    </row>
    <row r="9" spans="1:12" ht="12.75">
      <c r="A9" s="511" t="s">
        <v>257</v>
      </c>
      <c r="B9" s="512"/>
      <c r="C9" s="512"/>
      <c r="D9" s="512"/>
      <c r="E9" s="512"/>
      <c r="F9" s="512"/>
      <c r="G9" s="512"/>
      <c r="H9" s="513"/>
      <c r="I9" s="96"/>
      <c r="J9" s="187">
        <v>4.4</v>
      </c>
      <c r="K9" s="188">
        <v>0.48333333333333334</v>
      </c>
      <c r="L9" s="188">
        <v>0.4840277777777778</v>
      </c>
    </row>
    <row r="10" spans="1:12" ht="12.75">
      <c r="A10" s="511" t="s">
        <v>258</v>
      </c>
      <c r="B10" s="512"/>
      <c r="C10" s="512"/>
      <c r="D10" s="512"/>
      <c r="E10" s="512"/>
      <c r="F10" s="512"/>
      <c r="G10" s="512"/>
      <c r="H10" s="513"/>
      <c r="I10" s="96"/>
      <c r="J10" s="187">
        <v>5.3</v>
      </c>
      <c r="K10" s="188">
        <v>0.4847222222222222</v>
      </c>
      <c r="L10" s="188">
        <v>0.48541666666666666</v>
      </c>
    </row>
    <row r="11" spans="1:12" ht="12.75">
      <c r="A11" s="511" t="s">
        <v>245</v>
      </c>
      <c r="B11" s="512"/>
      <c r="C11" s="512"/>
      <c r="D11" s="512"/>
      <c r="E11" s="512"/>
      <c r="F11" s="512"/>
      <c r="G11" s="512"/>
      <c r="H11" s="513"/>
      <c r="I11" s="96"/>
      <c r="J11" s="187">
        <v>6.1</v>
      </c>
      <c r="K11" s="188">
        <v>0.48541666666666666</v>
      </c>
      <c r="L11" s="188">
        <v>0.48541666666666666</v>
      </c>
    </row>
    <row r="12" spans="1:12" ht="12.75" customHeight="1">
      <c r="A12" s="535" t="s">
        <v>259</v>
      </c>
      <c r="B12" s="536"/>
      <c r="C12" s="536"/>
      <c r="D12" s="536"/>
      <c r="E12" s="536"/>
      <c r="F12" s="536"/>
      <c r="G12" s="536"/>
      <c r="H12" s="537"/>
      <c r="I12" s="96"/>
      <c r="J12" s="189" t="s">
        <v>85</v>
      </c>
      <c r="K12" s="189" t="s">
        <v>85</v>
      </c>
      <c r="L12" s="189" t="s">
        <v>85</v>
      </c>
    </row>
    <row r="13" spans="1:12" ht="12.75">
      <c r="A13" s="511" t="s">
        <v>260</v>
      </c>
      <c r="B13" s="512"/>
      <c r="C13" s="512"/>
      <c r="D13" s="512"/>
      <c r="E13" s="512"/>
      <c r="F13" s="512"/>
      <c r="G13" s="512"/>
      <c r="H13" s="513"/>
      <c r="I13" s="96"/>
      <c r="J13" s="187">
        <v>9</v>
      </c>
      <c r="K13" s="188">
        <v>0.48680555555555555</v>
      </c>
      <c r="L13" s="188">
        <v>0.48680555555555555</v>
      </c>
    </row>
    <row r="14" spans="1:12" ht="12.75">
      <c r="A14" s="511" t="s">
        <v>261</v>
      </c>
      <c r="B14" s="512"/>
      <c r="C14" s="512"/>
      <c r="D14" s="512"/>
      <c r="E14" s="512"/>
      <c r="F14" s="512"/>
      <c r="G14" s="512"/>
      <c r="H14" s="513"/>
      <c r="I14" s="96"/>
      <c r="J14" s="187">
        <v>12</v>
      </c>
      <c r="K14" s="188">
        <v>0.4930555555555556</v>
      </c>
      <c r="L14" s="188">
        <v>0.5</v>
      </c>
    </row>
    <row r="15" spans="1:12" ht="12.75" customHeight="1">
      <c r="A15" s="535" t="s">
        <v>262</v>
      </c>
      <c r="B15" s="536"/>
      <c r="C15" s="536"/>
      <c r="D15" s="536"/>
      <c r="E15" s="536"/>
      <c r="F15" s="536"/>
      <c r="G15" s="536"/>
      <c r="H15" s="537"/>
      <c r="I15" s="96"/>
      <c r="J15" s="189" t="s">
        <v>85</v>
      </c>
      <c r="K15" s="189" t="s">
        <v>85</v>
      </c>
      <c r="L15" s="189" t="s">
        <v>85</v>
      </c>
    </row>
    <row r="16" spans="1:12" ht="12.75">
      <c r="A16" s="511" t="s">
        <v>224</v>
      </c>
      <c r="B16" s="512"/>
      <c r="C16" s="512"/>
      <c r="D16" s="512"/>
      <c r="E16" s="512"/>
      <c r="F16" s="512"/>
      <c r="G16" s="512"/>
      <c r="H16" s="513"/>
      <c r="I16" s="96"/>
      <c r="J16" s="187">
        <v>16.4</v>
      </c>
      <c r="K16" s="188">
        <v>0.5034722222222222</v>
      </c>
      <c r="L16" s="188">
        <v>0.5034722222222222</v>
      </c>
    </row>
    <row r="17" spans="1:12" ht="12.75">
      <c r="A17" s="511" t="s">
        <v>263</v>
      </c>
      <c r="B17" s="512"/>
      <c r="C17" s="512"/>
      <c r="D17" s="512"/>
      <c r="E17" s="512"/>
      <c r="F17" s="512"/>
      <c r="G17" s="512"/>
      <c r="H17" s="513"/>
      <c r="I17" s="96"/>
      <c r="J17" s="187" t="s">
        <v>85</v>
      </c>
      <c r="K17" s="188"/>
      <c r="L17" s="188"/>
    </row>
    <row r="18" spans="1:12" ht="12.75">
      <c r="A18" s="511" t="s">
        <v>167</v>
      </c>
      <c r="B18" s="512"/>
      <c r="C18" s="512"/>
      <c r="D18" s="512"/>
      <c r="E18" s="512"/>
      <c r="F18" s="512"/>
      <c r="G18" s="512"/>
      <c r="H18" s="513"/>
      <c r="I18" s="96"/>
      <c r="J18" s="187">
        <v>19.7</v>
      </c>
      <c r="K18" s="188">
        <v>0.5069444444444444</v>
      </c>
      <c r="L18" s="188">
        <v>0.5104166666666666</v>
      </c>
    </row>
    <row r="19" spans="1:12" ht="12.75">
      <c r="A19" s="511" t="s">
        <v>264</v>
      </c>
      <c r="B19" s="512"/>
      <c r="C19" s="512"/>
      <c r="D19" s="512"/>
      <c r="E19" s="512"/>
      <c r="F19" s="512"/>
      <c r="G19" s="512"/>
      <c r="H19" s="513"/>
      <c r="I19" s="96"/>
      <c r="J19" s="187" t="s">
        <v>85</v>
      </c>
      <c r="K19" s="187" t="s">
        <v>85</v>
      </c>
      <c r="L19" s="187" t="s">
        <v>85</v>
      </c>
    </row>
    <row r="20" spans="1:12" ht="12.75">
      <c r="A20" s="511" t="s">
        <v>252</v>
      </c>
      <c r="B20" s="512"/>
      <c r="C20" s="512"/>
      <c r="D20" s="512"/>
      <c r="E20" s="512"/>
      <c r="F20" s="512"/>
      <c r="G20" s="512"/>
      <c r="H20" s="513"/>
      <c r="I20" s="96"/>
      <c r="J20" s="187">
        <v>22</v>
      </c>
      <c r="K20" s="188">
        <v>0.5131944444444444</v>
      </c>
      <c r="L20" s="188">
        <v>0.513888888888889</v>
      </c>
    </row>
    <row r="21" spans="1:12" ht="12.75">
      <c r="A21" s="511" t="s">
        <v>7</v>
      </c>
      <c r="B21" s="512"/>
      <c r="C21" s="512"/>
      <c r="D21" s="512"/>
      <c r="E21" s="512"/>
      <c r="F21" s="512"/>
      <c r="G21" s="512"/>
      <c r="H21" s="513"/>
      <c r="I21" s="96"/>
      <c r="J21" s="187">
        <v>22.6</v>
      </c>
      <c r="K21" s="188">
        <v>0.5145833333333333</v>
      </c>
      <c r="L21" s="188">
        <v>0.5145833333333333</v>
      </c>
    </row>
    <row r="22" spans="1:12" ht="12.75">
      <c r="A22" s="511" t="s">
        <v>244</v>
      </c>
      <c r="B22" s="512"/>
      <c r="C22" s="512"/>
      <c r="D22" s="512"/>
      <c r="E22" s="512"/>
      <c r="F22" s="512"/>
      <c r="G22" s="512"/>
      <c r="H22" s="513"/>
      <c r="I22" s="96"/>
      <c r="J22" s="187">
        <v>23.4</v>
      </c>
      <c r="K22" s="188">
        <v>0.5152777777777778</v>
      </c>
      <c r="L22" s="188">
        <v>0.5159722222222222</v>
      </c>
    </row>
    <row r="23" spans="1:12" ht="12.75">
      <c r="A23" s="511" t="s">
        <v>243</v>
      </c>
      <c r="B23" s="512"/>
      <c r="C23" s="512"/>
      <c r="D23" s="512"/>
      <c r="E23" s="512"/>
      <c r="F23" s="512"/>
      <c r="G23" s="512"/>
      <c r="H23" s="513"/>
      <c r="I23" s="96"/>
      <c r="J23" s="187">
        <v>24.4</v>
      </c>
      <c r="K23" s="188">
        <v>0.5166666666666667</v>
      </c>
      <c r="L23" s="188">
        <v>0.5180555555555556</v>
      </c>
    </row>
    <row r="24" spans="1:12" ht="12.75">
      <c r="A24" s="511" t="s">
        <v>265</v>
      </c>
      <c r="B24" s="512"/>
      <c r="C24" s="512"/>
      <c r="D24" s="512"/>
      <c r="E24" s="512"/>
      <c r="F24" s="512"/>
      <c r="G24" s="512"/>
      <c r="H24" s="513"/>
      <c r="I24" s="96"/>
      <c r="J24" s="187">
        <v>25.8</v>
      </c>
      <c r="K24" s="188">
        <v>0.51875</v>
      </c>
      <c r="L24" s="188">
        <v>0.5194444444444445</v>
      </c>
    </row>
    <row r="25" spans="1:12" ht="12.75">
      <c r="A25" s="511" t="s">
        <v>242</v>
      </c>
      <c r="B25" s="512"/>
      <c r="C25" s="512"/>
      <c r="D25" s="512"/>
      <c r="E25" s="512"/>
      <c r="F25" s="512"/>
      <c r="G25" s="512"/>
      <c r="H25" s="513"/>
      <c r="I25" s="96"/>
      <c r="J25" s="187">
        <v>26.7</v>
      </c>
      <c r="K25" s="188">
        <v>0.5201388888888888</v>
      </c>
      <c r="L25" s="188">
        <v>0.5215277777777778</v>
      </c>
    </row>
    <row r="26" spans="1:12" ht="12.75">
      <c r="A26" s="511" t="s">
        <v>216</v>
      </c>
      <c r="B26" s="512"/>
      <c r="C26" s="512"/>
      <c r="D26" s="512"/>
      <c r="E26" s="512"/>
      <c r="F26" s="512"/>
      <c r="G26" s="512"/>
      <c r="H26" s="513"/>
      <c r="I26" s="96"/>
      <c r="J26" s="187">
        <v>27.1</v>
      </c>
      <c r="K26" s="188">
        <v>0.5222222222222223</v>
      </c>
      <c r="L26" s="188">
        <v>0.5229166666666667</v>
      </c>
    </row>
    <row r="27" spans="1:12" ht="12.75">
      <c r="A27" s="531" t="s">
        <v>254</v>
      </c>
      <c r="B27" s="532"/>
      <c r="C27" s="532"/>
      <c r="D27" s="532"/>
      <c r="E27" s="532"/>
      <c r="F27" s="532"/>
      <c r="G27" s="532"/>
      <c r="H27" s="533"/>
      <c r="I27" s="184"/>
      <c r="J27" s="185">
        <v>28.3</v>
      </c>
      <c r="K27" s="186">
        <v>0.5243055555555556</v>
      </c>
      <c r="L27" s="185" t="s">
        <v>85</v>
      </c>
    </row>
    <row r="28" spans="1:12" ht="12.75">
      <c r="A28" s="534"/>
      <c r="B28" s="534"/>
      <c r="C28" s="534"/>
      <c r="D28" s="534"/>
      <c r="E28" s="534"/>
      <c r="F28" s="534"/>
      <c r="G28" s="534"/>
      <c r="H28" s="534"/>
      <c r="I28" s="64"/>
      <c r="J28" s="191"/>
      <c r="K28" s="160"/>
      <c r="L28" s="160"/>
    </row>
    <row r="29" spans="1:12" ht="12.75">
      <c r="A29" s="459"/>
      <c r="B29" s="459"/>
      <c r="C29" s="459"/>
      <c r="D29" s="459"/>
      <c r="E29" s="459"/>
      <c r="F29" s="459"/>
      <c r="G29" s="459"/>
      <c r="H29" s="459"/>
      <c r="I29" s="64"/>
      <c r="J29" s="191"/>
      <c r="K29" s="160"/>
      <c r="L29" s="160"/>
    </row>
    <row r="30" spans="1:12" ht="12.75">
      <c r="A30" s="460" t="s">
        <v>266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</row>
    <row r="31" ht="12.75">
      <c r="J31" s="192"/>
    </row>
  </sheetData>
  <sheetProtection password="EA5F" sheet="1" objects="1" scenarios="1" selectLockedCells="1" selectUnlockedCells="1"/>
  <mergeCells count="31">
    <mergeCell ref="A1:A3"/>
    <mergeCell ref="B1:K3"/>
    <mergeCell ref="L1:L3"/>
    <mergeCell ref="A4:H5"/>
    <mergeCell ref="J4:J5"/>
    <mergeCell ref="K4:L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0:L30"/>
    <mergeCell ref="A24:H24"/>
    <mergeCell ref="A25:H25"/>
    <mergeCell ref="A26:H26"/>
    <mergeCell ref="A27:H27"/>
    <mergeCell ref="A28:H28"/>
    <mergeCell ref="A29:H2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24"/>
  <sheetViews>
    <sheetView zoomScalePageLayoutView="0" workbookViewId="0" topLeftCell="G2">
      <selection activeCell="A2" sqref="A1:F16384"/>
    </sheetView>
  </sheetViews>
  <sheetFormatPr defaultColWidth="9.00390625" defaultRowHeight="12.75"/>
  <cols>
    <col min="1" max="6" width="5.625" style="0" hidden="1" customWidth="1"/>
    <col min="7" max="7" width="5.375" style="63" customWidth="1"/>
    <col min="8" max="11" width="5.375" style="0" customWidth="1"/>
    <col min="12" max="12" width="5.375" style="0" hidden="1" customWidth="1"/>
    <col min="13" max="17" width="5.375" style="0" customWidth="1"/>
    <col min="18" max="18" width="5.375" style="0" hidden="1" customWidth="1"/>
    <col min="19" max="23" width="5.375" style="0" customWidth="1"/>
    <col min="25" max="25" width="8.00390625" style="0" customWidth="1"/>
    <col min="26" max="26" width="12.00390625" style="0" customWidth="1"/>
    <col min="27" max="27" width="14.125" style="0" customWidth="1"/>
    <col min="28" max="28" width="9.125" style="0" bestFit="1" customWidth="1"/>
    <col min="29" max="29" width="9.75390625" style="0" bestFit="1" customWidth="1"/>
  </cols>
  <sheetData>
    <row r="1" ht="12.75" hidden="1"/>
    <row r="2" ht="20.25" customHeight="1"/>
    <row r="3" spans="13:28" ht="57" customHeight="1">
      <c r="M3" s="298" t="s">
        <v>104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85"/>
    </row>
    <row r="4" spans="13:28" ht="12.75" customHeight="1"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84"/>
    </row>
    <row r="5" spans="7:29" ht="37.5" customHeight="1">
      <c r="G5" s="295" t="s">
        <v>202</v>
      </c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7"/>
      <c r="X5" s="307" t="s">
        <v>1</v>
      </c>
      <c r="Y5" s="308"/>
      <c r="Z5" s="308"/>
      <c r="AA5" s="309"/>
      <c r="AB5" s="297" t="s">
        <v>203</v>
      </c>
      <c r="AC5" s="306"/>
    </row>
    <row r="6" spans="7:29" ht="37.5" customHeight="1" thickBot="1">
      <c r="G6" s="293" t="s">
        <v>204</v>
      </c>
      <c r="H6" s="294"/>
      <c r="I6" s="294"/>
      <c r="J6" s="294"/>
      <c r="K6" s="294"/>
      <c r="L6" s="89"/>
      <c r="M6" s="293" t="s">
        <v>18</v>
      </c>
      <c r="N6" s="294"/>
      <c r="O6" s="294"/>
      <c r="P6" s="294"/>
      <c r="Q6" s="304"/>
      <c r="R6" s="293" t="s">
        <v>18</v>
      </c>
      <c r="S6" s="294"/>
      <c r="T6" s="294"/>
      <c r="U6" s="294"/>
      <c r="V6" s="294"/>
      <c r="W6" s="304"/>
      <c r="X6" s="80"/>
      <c r="Y6" s="81"/>
      <c r="Z6" s="81"/>
      <c r="AA6" s="82"/>
      <c r="AB6" s="82" t="s">
        <v>17</v>
      </c>
      <c r="AC6" s="83" t="s">
        <v>18</v>
      </c>
    </row>
    <row r="7" spans="1:29" ht="16.5" customHeight="1">
      <c r="A7" s="258">
        <v>0.22569444444444445</v>
      </c>
      <c r="B7" s="258">
        <v>0.003472222222222222</v>
      </c>
      <c r="C7" s="260">
        <v>0.04722222222222222</v>
      </c>
      <c r="D7" s="260">
        <v>0.3333333333333333</v>
      </c>
      <c r="E7" s="260">
        <v>0.027777777777777776</v>
      </c>
      <c r="F7" s="260">
        <v>0.006944444444444444</v>
      </c>
      <c r="G7" s="75">
        <f>A7</f>
        <v>0.22569444444444445</v>
      </c>
      <c r="H7" s="68">
        <f>G7+F7</f>
        <v>0.2326388888888889</v>
      </c>
      <c r="I7" s="68">
        <f>H7+F7</f>
        <v>0.23958333333333334</v>
      </c>
      <c r="J7" s="68">
        <f>I7+F7</f>
        <v>0.2465277777777778</v>
      </c>
      <c r="K7" s="70">
        <f>J7+F7</f>
        <v>0.2534722222222222</v>
      </c>
      <c r="L7" s="90"/>
      <c r="M7" s="75">
        <f>G7+D7</f>
        <v>0.5590277777777778</v>
      </c>
      <c r="N7" s="68">
        <f>M7+F7</f>
        <v>0.5659722222222222</v>
      </c>
      <c r="O7" s="68">
        <f>N7+F7</f>
        <v>0.5729166666666666</v>
      </c>
      <c r="P7" s="68">
        <f>O7+F7</f>
        <v>0.579861111111111</v>
      </c>
      <c r="Q7" s="70">
        <f>P7+F7</f>
        <v>0.5868055555555555</v>
      </c>
      <c r="R7" s="86"/>
      <c r="S7" s="75">
        <f>M7+D7</f>
        <v>0.8923611111111112</v>
      </c>
      <c r="T7" s="69">
        <f>S7+F7</f>
        <v>0.8993055555555556</v>
      </c>
      <c r="U7" s="69">
        <f>T7+F7</f>
        <v>0.90625</v>
      </c>
      <c r="V7" s="69">
        <f>U7+F7</f>
        <v>0.9131944444444444</v>
      </c>
      <c r="W7" s="70">
        <f>V7+F7</f>
        <v>0.9201388888888888</v>
      </c>
      <c r="X7" s="317" t="s">
        <v>21</v>
      </c>
      <c r="Y7" s="317"/>
      <c r="Z7" s="317"/>
      <c r="AA7" s="318"/>
      <c r="AB7" s="261">
        <f>K7+E7</f>
        <v>0.28125</v>
      </c>
      <c r="AC7" s="92">
        <f>P7+C7</f>
        <v>0.6270833333333332</v>
      </c>
    </row>
    <row r="8" spans="1:29" ht="16.5" customHeight="1">
      <c r="A8" s="258">
        <v>0.22777777777777777</v>
      </c>
      <c r="B8" s="258">
        <v>0.003472222222222222</v>
      </c>
      <c r="C8" s="260">
        <v>0.04722222222222222</v>
      </c>
      <c r="D8" s="260">
        <v>0.3333333333333333</v>
      </c>
      <c r="E8" s="260">
        <v>0.027777777777777776</v>
      </c>
      <c r="F8" s="260">
        <v>0.006944444444444444</v>
      </c>
      <c r="G8" s="76">
        <f aca="true" t="shared" si="0" ref="G8:G21">A8</f>
        <v>0.22777777777777777</v>
      </c>
      <c r="H8" s="65">
        <f aca="true" t="shared" si="1" ref="H8:H21">G8+F8</f>
        <v>0.23472222222222222</v>
      </c>
      <c r="I8" s="65">
        <f aca="true" t="shared" si="2" ref="I8:I21">H8+F8</f>
        <v>0.24166666666666667</v>
      </c>
      <c r="J8" s="65">
        <f aca="true" t="shared" si="3" ref="J8:J21">I8+F8</f>
        <v>0.24861111111111112</v>
      </c>
      <c r="K8" s="71">
        <f aca="true" t="shared" si="4" ref="K8:K21">J8+F8</f>
        <v>0.25555555555555554</v>
      </c>
      <c r="L8" s="64"/>
      <c r="M8" s="76">
        <f aca="true" t="shared" si="5" ref="M8:M21">G8+D8</f>
        <v>0.5611111111111111</v>
      </c>
      <c r="N8" s="65">
        <f aca="true" t="shared" si="6" ref="N8:N21">M8+F8</f>
        <v>0.5680555555555555</v>
      </c>
      <c r="O8" s="65">
        <f aca="true" t="shared" si="7" ref="O8:O21">N8+F8</f>
        <v>0.575</v>
      </c>
      <c r="P8" s="65">
        <f aca="true" t="shared" si="8" ref="P8:P21">O8+F8</f>
        <v>0.5819444444444444</v>
      </c>
      <c r="Q8" s="71">
        <f aca="true" t="shared" si="9" ref="Q8:Q21">P8+F8</f>
        <v>0.5888888888888888</v>
      </c>
      <c r="R8" s="87"/>
      <c r="S8" s="76">
        <f aca="true" t="shared" si="10" ref="S8:S21">M8+D8</f>
        <v>0.8944444444444444</v>
      </c>
      <c r="T8" s="67">
        <f aca="true" t="shared" si="11" ref="T8:T21">S8+F8</f>
        <v>0.9013888888888888</v>
      </c>
      <c r="U8" s="67">
        <f aca="true" t="shared" si="12" ref="U8:U21">T8+F8</f>
        <v>0.9083333333333332</v>
      </c>
      <c r="V8" s="67">
        <f aca="true" t="shared" si="13" ref="V8:V21">U8+F8</f>
        <v>0.9152777777777776</v>
      </c>
      <c r="W8" s="71">
        <f aca="true" t="shared" si="14" ref="W8:W21">V8+F8</f>
        <v>0.922222222222222</v>
      </c>
      <c r="X8" s="301" t="s">
        <v>3</v>
      </c>
      <c r="Y8" s="301"/>
      <c r="Z8" s="301"/>
      <c r="AA8" s="316"/>
      <c r="AB8" s="262">
        <f aca="true" t="shared" si="15" ref="AB8:AB21">K8+E8</f>
        <v>0.2833333333333333</v>
      </c>
      <c r="AC8" s="93">
        <f aca="true" t="shared" si="16" ref="AC8:AC21">P8+C8</f>
        <v>0.6291666666666667</v>
      </c>
    </row>
    <row r="9" spans="1:29" ht="16.5" customHeight="1">
      <c r="A9" s="258">
        <v>0.2298611111111111</v>
      </c>
      <c r="B9" s="258">
        <v>0.00347222222222222</v>
      </c>
      <c r="C9" s="260">
        <v>0.0472222222222222</v>
      </c>
      <c r="D9" s="260">
        <v>0.333333333333333</v>
      </c>
      <c r="E9" s="260">
        <v>0.0277777777777778</v>
      </c>
      <c r="F9" s="260">
        <v>0.00694444444444444</v>
      </c>
      <c r="G9" s="76">
        <f t="shared" si="0"/>
        <v>0.2298611111111111</v>
      </c>
      <c r="H9" s="65">
        <f t="shared" si="1"/>
        <v>0.23680555555555555</v>
      </c>
      <c r="I9" s="65">
        <f t="shared" si="2"/>
        <v>0.24375</v>
      </c>
      <c r="J9" s="65">
        <f t="shared" si="3"/>
        <v>0.25069444444444444</v>
      </c>
      <c r="K9" s="71">
        <f t="shared" si="4"/>
        <v>0.25763888888888886</v>
      </c>
      <c r="L9" s="64"/>
      <c r="M9" s="76">
        <f t="shared" si="5"/>
        <v>0.5631944444444441</v>
      </c>
      <c r="N9" s="65">
        <f t="shared" si="6"/>
        <v>0.5701388888888885</v>
      </c>
      <c r="O9" s="65">
        <f t="shared" si="7"/>
        <v>0.577083333333333</v>
      </c>
      <c r="P9" s="65">
        <f t="shared" si="8"/>
        <v>0.5840277777777774</v>
      </c>
      <c r="Q9" s="71">
        <f t="shared" si="9"/>
        <v>0.5909722222222218</v>
      </c>
      <c r="R9" s="87"/>
      <c r="S9" s="76">
        <f t="shared" si="10"/>
        <v>0.8965277777777771</v>
      </c>
      <c r="T9" s="67">
        <f t="shared" si="11"/>
        <v>0.9034722222222216</v>
      </c>
      <c r="U9" s="67">
        <f t="shared" si="12"/>
        <v>0.910416666666666</v>
      </c>
      <c r="V9" s="67">
        <f t="shared" si="13"/>
        <v>0.9173611111111104</v>
      </c>
      <c r="W9" s="71">
        <f t="shared" si="14"/>
        <v>0.9243055555555548</v>
      </c>
      <c r="X9" s="301" t="s">
        <v>13</v>
      </c>
      <c r="Y9" s="301"/>
      <c r="Z9" s="301"/>
      <c r="AA9" s="316"/>
      <c r="AB9" s="262">
        <f t="shared" si="15"/>
        <v>0.28541666666666665</v>
      </c>
      <c r="AC9" s="93">
        <f t="shared" si="16"/>
        <v>0.6312499999999995</v>
      </c>
    </row>
    <row r="10" spans="1:29" ht="16.5" customHeight="1">
      <c r="A10" s="258">
        <v>0.23055555555555554</v>
      </c>
      <c r="B10" s="258">
        <v>0.00347222222222222</v>
      </c>
      <c r="C10" s="260">
        <v>0.0472222222222222</v>
      </c>
      <c r="D10" s="260">
        <v>0.333333333333333</v>
      </c>
      <c r="E10" s="260">
        <v>0.0277777777777778</v>
      </c>
      <c r="F10" s="260">
        <v>0.00694444444444444</v>
      </c>
      <c r="G10" s="76">
        <f t="shared" si="0"/>
        <v>0.23055555555555554</v>
      </c>
      <c r="H10" s="65">
        <f t="shared" si="1"/>
        <v>0.2375</v>
      </c>
      <c r="I10" s="65">
        <f t="shared" si="2"/>
        <v>0.24444444444444444</v>
      </c>
      <c r="J10" s="65">
        <f t="shared" si="3"/>
        <v>0.2513888888888889</v>
      </c>
      <c r="K10" s="71">
        <f t="shared" si="4"/>
        <v>0.2583333333333333</v>
      </c>
      <c r="L10" s="64"/>
      <c r="M10" s="76">
        <f t="shared" si="5"/>
        <v>0.5638888888888886</v>
      </c>
      <c r="N10" s="65">
        <f t="shared" si="6"/>
        <v>0.570833333333333</v>
      </c>
      <c r="O10" s="65">
        <f t="shared" si="7"/>
        <v>0.5777777777777774</v>
      </c>
      <c r="P10" s="65">
        <f t="shared" si="8"/>
        <v>0.5847222222222218</v>
      </c>
      <c r="Q10" s="71">
        <f t="shared" si="9"/>
        <v>0.5916666666666662</v>
      </c>
      <c r="R10" s="87"/>
      <c r="S10" s="76">
        <f t="shared" si="10"/>
        <v>0.8972222222222215</v>
      </c>
      <c r="T10" s="67">
        <f t="shared" si="11"/>
        <v>0.9041666666666659</v>
      </c>
      <c r="U10" s="67">
        <f t="shared" si="12"/>
        <v>0.9111111111111103</v>
      </c>
      <c r="V10" s="67">
        <f t="shared" si="13"/>
        <v>0.9180555555555547</v>
      </c>
      <c r="W10" s="71">
        <f t="shared" si="14"/>
        <v>0.9249999999999992</v>
      </c>
      <c r="X10" s="301" t="s">
        <v>12</v>
      </c>
      <c r="Y10" s="301"/>
      <c r="Z10" s="301"/>
      <c r="AA10" s="316"/>
      <c r="AB10" s="262">
        <f t="shared" si="15"/>
        <v>0.2861111111111111</v>
      </c>
      <c r="AC10" s="93">
        <f t="shared" si="16"/>
        <v>0.631944444444444</v>
      </c>
    </row>
    <row r="11" spans="1:29" ht="16.5" customHeight="1">
      <c r="A11" s="258">
        <v>0.23124999999999998</v>
      </c>
      <c r="B11" s="258">
        <v>0.00347222222222222</v>
      </c>
      <c r="C11" s="260">
        <v>0.0472222222222222</v>
      </c>
      <c r="D11" s="260">
        <v>0.333333333333333</v>
      </c>
      <c r="E11" s="260">
        <v>0.0277777777777778</v>
      </c>
      <c r="F11" s="260">
        <v>0.00694444444444444</v>
      </c>
      <c r="G11" s="76">
        <f t="shared" si="0"/>
        <v>0.23124999999999998</v>
      </c>
      <c r="H11" s="65">
        <f t="shared" si="1"/>
        <v>0.23819444444444443</v>
      </c>
      <c r="I11" s="65">
        <f t="shared" si="2"/>
        <v>0.24513888888888888</v>
      </c>
      <c r="J11" s="65">
        <f t="shared" si="3"/>
        <v>0.2520833333333333</v>
      </c>
      <c r="K11" s="71">
        <f t="shared" si="4"/>
        <v>0.25902777777777775</v>
      </c>
      <c r="L11" s="64"/>
      <c r="M11" s="76">
        <f t="shared" si="5"/>
        <v>0.564583333333333</v>
      </c>
      <c r="N11" s="65">
        <f t="shared" si="6"/>
        <v>0.5715277777777774</v>
      </c>
      <c r="O11" s="65">
        <f t="shared" si="7"/>
        <v>0.5784722222222218</v>
      </c>
      <c r="P11" s="65">
        <f t="shared" si="8"/>
        <v>0.5854166666666663</v>
      </c>
      <c r="Q11" s="71">
        <f t="shared" si="9"/>
        <v>0.5923611111111107</v>
      </c>
      <c r="R11" s="87"/>
      <c r="S11" s="76">
        <f t="shared" si="10"/>
        <v>0.897916666666666</v>
      </c>
      <c r="T11" s="67">
        <f t="shared" si="11"/>
        <v>0.9048611111111104</v>
      </c>
      <c r="U11" s="67">
        <f t="shared" si="12"/>
        <v>0.9118055555555549</v>
      </c>
      <c r="V11" s="67">
        <f t="shared" si="13"/>
        <v>0.9187499999999993</v>
      </c>
      <c r="W11" s="71">
        <f t="shared" si="14"/>
        <v>0.9256944444444437</v>
      </c>
      <c r="X11" s="301" t="s">
        <v>11</v>
      </c>
      <c r="Y11" s="301"/>
      <c r="Z11" s="301"/>
      <c r="AA11" s="316"/>
      <c r="AB11" s="262">
        <f t="shared" si="15"/>
        <v>0.28680555555555554</v>
      </c>
      <c r="AC11" s="93">
        <f t="shared" si="16"/>
        <v>0.6326388888888884</v>
      </c>
    </row>
    <row r="12" spans="1:29" ht="16.5" customHeight="1">
      <c r="A12" s="258">
        <v>0.23194444444444443</v>
      </c>
      <c r="B12" s="258">
        <v>0.00347222222222222</v>
      </c>
      <c r="C12" s="260">
        <v>0.0472222222222222</v>
      </c>
      <c r="D12" s="260">
        <v>0.333333333333333</v>
      </c>
      <c r="E12" s="260">
        <v>0.0277777777777778</v>
      </c>
      <c r="F12" s="260">
        <v>0.00694444444444444</v>
      </c>
      <c r="G12" s="76">
        <f t="shared" si="0"/>
        <v>0.23194444444444443</v>
      </c>
      <c r="H12" s="65">
        <f>G12+F12</f>
        <v>0.23888888888888887</v>
      </c>
      <c r="I12" s="65">
        <f t="shared" si="2"/>
        <v>0.24583333333333332</v>
      </c>
      <c r="J12" s="65">
        <f t="shared" si="3"/>
        <v>0.25277777777777777</v>
      </c>
      <c r="K12" s="71">
        <f t="shared" si="4"/>
        <v>0.2597222222222222</v>
      </c>
      <c r="L12" s="64"/>
      <c r="M12" s="76">
        <f t="shared" si="5"/>
        <v>0.5652777777777774</v>
      </c>
      <c r="N12" s="65">
        <f t="shared" si="6"/>
        <v>0.5722222222222219</v>
      </c>
      <c r="O12" s="65">
        <f t="shared" si="7"/>
        <v>0.5791666666666663</v>
      </c>
      <c r="P12" s="65">
        <f t="shared" si="8"/>
        <v>0.5861111111111107</v>
      </c>
      <c r="Q12" s="71">
        <f t="shared" si="9"/>
        <v>0.5930555555555551</v>
      </c>
      <c r="R12" s="87"/>
      <c r="S12" s="76">
        <f t="shared" si="10"/>
        <v>0.8986111111111104</v>
      </c>
      <c r="T12" s="67">
        <f t="shared" si="11"/>
        <v>0.9055555555555548</v>
      </c>
      <c r="U12" s="67">
        <f t="shared" si="12"/>
        <v>0.9124999999999992</v>
      </c>
      <c r="V12" s="67">
        <f t="shared" si="13"/>
        <v>0.9194444444444436</v>
      </c>
      <c r="W12" s="71">
        <f t="shared" si="14"/>
        <v>0.926388888888888</v>
      </c>
      <c r="X12" s="301" t="s">
        <v>10</v>
      </c>
      <c r="Y12" s="301"/>
      <c r="Z12" s="301"/>
      <c r="AA12" s="316"/>
      <c r="AB12" s="262">
        <f t="shared" si="15"/>
        <v>0.2875</v>
      </c>
      <c r="AC12" s="93">
        <f t="shared" si="16"/>
        <v>0.6333333333333329</v>
      </c>
    </row>
    <row r="13" spans="1:29" ht="16.5" customHeight="1">
      <c r="A13" s="222">
        <v>0.23263888888888887</v>
      </c>
      <c r="B13" s="258">
        <v>0.00347222222222222</v>
      </c>
      <c r="C13" s="260">
        <v>0.0472222222222222</v>
      </c>
      <c r="D13" s="260">
        <v>0.333333333333333</v>
      </c>
      <c r="E13" s="260">
        <v>0.0277777777777778</v>
      </c>
      <c r="F13" s="260">
        <v>0.00694444444444444</v>
      </c>
      <c r="G13" s="76">
        <f t="shared" si="0"/>
        <v>0.23263888888888887</v>
      </c>
      <c r="H13" s="65">
        <f t="shared" si="1"/>
        <v>0.23958333333333331</v>
      </c>
      <c r="I13" s="65">
        <f t="shared" si="2"/>
        <v>0.24652777777777776</v>
      </c>
      <c r="J13" s="65">
        <f t="shared" si="3"/>
        <v>0.2534722222222222</v>
      </c>
      <c r="K13" s="71">
        <f t="shared" si="4"/>
        <v>0.26041666666666663</v>
      </c>
      <c r="L13" s="64"/>
      <c r="M13" s="76">
        <f t="shared" si="5"/>
        <v>0.5659722222222219</v>
      </c>
      <c r="N13" s="65">
        <f t="shared" si="6"/>
        <v>0.5729166666666663</v>
      </c>
      <c r="O13" s="65">
        <f t="shared" si="7"/>
        <v>0.5798611111111107</v>
      </c>
      <c r="P13" s="65">
        <f t="shared" si="8"/>
        <v>0.5868055555555551</v>
      </c>
      <c r="Q13" s="71">
        <f t="shared" si="9"/>
        <v>0.5937499999999996</v>
      </c>
      <c r="R13" s="87"/>
      <c r="S13" s="76">
        <f t="shared" si="10"/>
        <v>0.8993055555555549</v>
      </c>
      <c r="T13" s="67">
        <f t="shared" si="11"/>
        <v>0.9062499999999993</v>
      </c>
      <c r="U13" s="67">
        <f t="shared" si="12"/>
        <v>0.9131944444444438</v>
      </c>
      <c r="V13" s="67">
        <f t="shared" si="13"/>
        <v>0.9201388888888882</v>
      </c>
      <c r="W13" s="71">
        <f t="shared" si="14"/>
        <v>0.9270833333333326</v>
      </c>
      <c r="X13" s="301" t="s">
        <v>9</v>
      </c>
      <c r="Y13" s="301"/>
      <c r="Z13" s="301"/>
      <c r="AA13" s="316"/>
      <c r="AB13" s="262">
        <f t="shared" si="15"/>
        <v>0.2881944444444444</v>
      </c>
      <c r="AC13" s="93">
        <f t="shared" si="16"/>
        <v>0.6340277777777773</v>
      </c>
    </row>
    <row r="14" spans="1:29" ht="16.5" customHeight="1">
      <c r="A14" s="258">
        <v>0.2333333333333333</v>
      </c>
      <c r="B14" s="258">
        <v>0.00347222222222222</v>
      </c>
      <c r="C14" s="260">
        <v>0.0472222222222222</v>
      </c>
      <c r="D14" s="260">
        <v>0.333333333333333</v>
      </c>
      <c r="E14" s="260">
        <v>0.0277777777777778</v>
      </c>
      <c r="F14" s="260">
        <v>0.00694444444444444</v>
      </c>
      <c r="G14" s="76">
        <f t="shared" si="0"/>
        <v>0.2333333333333333</v>
      </c>
      <c r="H14" s="65">
        <f t="shared" si="1"/>
        <v>0.24027777777777776</v>
      </c>
      <c r="I14" s="65">
        <f t="shared" si="2"/>
        <v>0.2472222222222222</v>
      </c>
      <c r="J14" s="65">
        <f t="shared" si="3"/>
        <v>0.25416666666666665</v>
      </c>
      <c r="K14" s="71">
        <f t="shared" si="4"/>
        <v>0.26111111111111107</v>
      </c>
      <c r="L14" s="64"/>
      <c r="M14" s="76">
        <f t="shared" si="5"/>
        <v>0.5666666666666663</v>
      </c>
      <c r="N14" s="65">
        <f>M14+F14</f>
        <v>0.5736111111111107</v>
      </c>
      <c r="O14" s="65">
        <f t="shared" si="7"/>
        <v>0.5805555555555552</v>
      </c>
      <c r="P14" s="65">
        <f t="shared" si="8"/>
        <v>0.5874999999999996</v>
      </c>
      <c r="Q14" s="71">
        <f t="shared" si="9"/>
        <v>0.594444444444444</v>
      </c>
      <c r="R14" s="87"/>
      <c r="S14" s="76">
        <f t="shared" si="10"/>
        <v>0.8999999999999992</v>
      </c>
      <c r="T14" s="67">
        <f t="shared" si="11"/>
        <v>0.9069444444444437</v>
      </c>
      <c r="U14" s="67">
        <f t="shared" si="12"/>
        <v>0.9138888888888881</v>
      </c>
      <c r="V14" s="67">
        <f t="shared" si="13"/>
        <v>0.9208333333333325</v>
      </c>
      <c r="W14" s="71">
        <f t="shared" si="14"/>
        <v>0.9277777777777769</v>
      </c>
      <c r="X14" s="301" t="s">
        <v>22</v>
      </c>
      <c r="Y14" s="301"/>
      <c r="Z14" s="301"/>
      <c r="AA14" s="316"/>
      <c r="AB14" s="262">
        <f t="shared" si="15"/>
        <v>0.28888888888888886</v>
      </c>
      <c r="AC14" s="93">
        <f t="shared" si="16"/>
        <v>0.6347222222222217</v>
      </c>
    </row>
    <row r="15" spans="1:29" ht="16.5" customHeight="1">
      <c r="A15" s="258">
        <v>0.2340277777777778</v>
      </c>
      <c r="B15" s="258">
        <v>0.00347222222222222</v>
      </c>
      <c r="C15" s="260">
        <v>0.0472222222222222</v>
      </c>
      <c r="D15" s="260">
        <v>0.333333333333333</v>
      </c>
      <c r="E15" s="260">
        <v>0.0277777777777778</v>
      </c>
      <c r="F15" s="260">
        <v>0.00694444444444444</v>
      </c>
      <c r="G15" s="76">
        <f t="shared" si="0"/>
        <v>0.2340277777777778</v>
      </c>
      <c r="H15" s="65">
        <f t="shared" si="1"/>
        <v>0.24097222222222225</v>
      </c>
      <c r="I15" s="65">
        <f t="shared" si="2"/>
        <v>0.2479166666666667</v>
      </c>
      <c r="J15" s="65">
        <f t="shared" si="3"/>
        <v>0.25486111111111115</v>
      </c>
      <c r="K15" s="71">
        <f t="shared" si="4"/>
        <v>0.26180555555555557</v>
      </c>
      <c r="L15" s="64"/>
      <c r="M15" s="76">
        <f t="shared" si="5"/>
        <v>0.5673611111111108</v>
      </c>
      <c r="N15" s="65">
        <f t="shared" si="6"/>
        <v>0.5743055555555552</v>
      </c>
      <c r="O15" s="65">
        <f t="shared" si="7"/>
        <v>0.5812499999999996</v>
      </c>
      <c r="P15" s="65">
        <f t="shared" si="8"/>
        <v>0.588194444444444</v>
      </c>
      <c r="Q15" s="71">
        <f t="shared" si="9"/>
        <v>0.5951388888888884</v>
      </c>
      <c r="R15" s="87"/>
      <c r="S15" s="76">
        <f t="shared" si="10"/>
        <v>0.9006944444444438</v>
      </c>
      <c r="T15" s="67">
        <f t="shared" si="11"/>
        <v>0.9076388888888882</v>
      </c>
      <c r="U15" s="67">
        <f t="shared" si="12"/>
        <v>0.9145833333333326</v>
      </c>
      <c r="V15" s="67">
        <f t="shared" si="13"/>
        <v>0.9215277777777771</v>
      </c>
      <c r="W15" s="71">
        <f t="shared" si="14"/>
        <v>0.9284722222222215</v>
      </c>
      <c r="X15" s="301" t="s">
        <v>7</v>
      </c>
      <c r="Y15" s="301"/>
      <c r="Z15" s="301"/>
      <c r="AA15" s="316"/>
      <c r="AB15" s="262">
        <f t="shared" si="15"/>
        <v>0.28958333333333336</v>
      </c>
      <c r="AC15" s="93">
        <f t="shared" si="16"/>
        <v>0.6354166666666662</v>
      </c>
    </row>
    <row r="16" spans="1:29" ht="16.5" customHeight="1">
      <c r="A16" s="258">
        <v>0.2347222222222222</v>
      </c>
      <c r="B16" s="258">
        <v>0.00347222222222222</v>
      </c>
      <c r="C16" s="260">
        <v>0.0472222222222222</v>
      </c>
      <c r="D16" s="260">
        <v>0.333333333333333</v>
      </c>
      <c r="E16" s="260">
        <v>0.0277777777777778</v>
      </c>
      <c r="F16" s="260">
        <v>0.00694444444444444</v>
      </c>
      <c r="G16" s="76">
        <f t="shared" si="0"/>
        <v>0.2347222222222222</v>
      </c>
      <c r="H16" s="65">
        <f t="shared" si="1"/>
        <v>0.24166666666666664</v>
      </c>
      <c r="I16" s="65">
        <f t="shared" si="2"/>
        <v>0.2486111111111111</v>
      </c>
      <c r="J16" s="65">
        <f t="shared" si="3"/>
        <v>0.25555555555555554</v>
      </c>
      <c r="K16" s="71">
        <f t="shared" si="4"/>
        <v>0.26249999999999996</v>
      </c>
      <c r="L16" s="64"/>
      <c r="M16" s="76">
        <f t="shared" si="5"/>
        <v>0.5680555555555552</v>
      </c>
      <c r="N16" s="65">
        <f t="shared" si="6"/>
        <v>0.5749999999999996</v>
      </c>
      <c r="O16" s="65">
        <f t="shared" si="7"/>
        <v>0.581944444444444</v>
      </c>
      <c r="P16" s="65">
        <f t="shared" si="8"/>
        <v>0.5888888888888885</v>
      </c>
      <c r="Q16" s="71">
        <f t="shared" si="9"/>
        <v>0.5958333333333329</v>
      </c>
      <c r="R16" s="87"/>
      <c r="S16" s="76">
        <f t="shared" si="10"/>
        <v>0.9013888888888881</v>
      </c>
      <c r="T16" s="67">
        <f t="shared" si="11"/>
        <v>0.9083333333333325</v>
      </c>
      <c r="U16" s="67">
        <f t="shared" si="12"/>
        <v>0.915277777777777</v>
      </c>
      <c r="V16" s="67">
        <f t="shared" si="13"/>
        <v>0.9222222222222214</v>
      </c>
      <c r="W16" s="71">
        <f t="shared" si="14"/>
        <v>0.9291666666666658</v>
      </c>
      <c r="X16" s="301" t="s">
        <v>23</v>
      </c>
      <c r="Y16" s="301"/>
      <c r="Z16" s="301"/>
      <c r="AA16" s="316"/>
      <c r="AB16" s="262">
        <f t="shared" si="15"/>
        <v>0.29027777777777775</v>
      </c>
      <c r="AC16" s="93">
        <f t="shared" si="16"/>
        <v>0.6361111111111106</v>
      </c>
    </row>
    <row r="17" spans="1:29" ht="16.5" customHeight="1">
      <c r="A17" s="258">
        <v>0.2354166666666667</v>
      </c>
      <c r="B17" s="258">
        <v>0.00347222222222222</v>
      </c>
      <c r="C17" s="260">
        <v>0.0472222222222222</v>
      </c>
      <c r="D17" s="260">
        <v>0.333333333333333</v>
      </c>
      <c r="E17" s="260">
        <v>0.0277777777777778</v>
      </c>
      <c r="F17" s="260">
        <v>0.00694444444444444</v>
      </c>
      <c r="G17" s="76">
        <f t="shared" si="0"/>
        <v>0.2354166666666667</v>
      </c>
      <c r="H17" s="65">
        <f t="shared" si="1"/>
        <v>0.24236111111111114</v>
      </c>
      <c r="I17" s="65">
        <f t="shared" si="2"/>
        <v>0.24930555555555559</v>
      </c>
      <c r="J17" s="65">
        <f t="shared" si="3"/>
        <v>0.25625000000000003</v>
      </c>
      <c r="K17" s="71">
        <f t="shared" si="4"/>
        <v>0.26319444444444445</v>
      </c>
      <c r="L17" s="64"/>
      <c r="M17" s="76">
        <f t="shared" si="5"/>
        <v>0.5687499999999996</v>
      </c>
      <c r="N17" s="65">
        <f t="shared" si="6"/>
        <v>0.5756944444444441</v>
      </c>
      <c r="O17" s="65">
        <f t="shared" si="7"/>
        <v>0.5826388888888885</v>
      </c>
      <c r="P17" s="65">
        <f t="shared" si="8"/>
        <v>0.5895833333333329</v>
      </c>
      <c r="Q17" s="71">
        <f t="shared" si="9"/>
        <v>0.5965277777777773</v>
      </c>
      <c r="R17" s="87"/>
      <c r="S17" s="76">
        <f t="shared" si="10"/>
        <v>0.9020833333333327</v>
      </c>
      <c r="T17" s="67">
        <f t="shared" si="11"/>
        <v>0.9090277777777771</v>
      </c>
      <c r="U17" s="67">
        <f t="shared" si="12"/>
        <v>0.9159722222222215</v>
      </c>
      <c r="V17" s="67">
        <f t="shared" si="13"/>
        <v>0.9229166666666659</v>
      </c>
      <c r="W17" s="71">
        <f t="shared" si="14"/>
        <v>0.9298611111111104</v>
      </c>
      <c r="X17" s="301" t="s">
        <v>5</v>
      </c>
      <c r="Y17" s="301"/>
      <c r="Z17" s="301"/>
      <c r="AA17" s="316"/>
      <c r="AB17" s="262">
        <f t="shared" si="15"/>
        <v>0.29097222222222224</v>
      </c>
      <c r="AC17" s="93">
        <f t="shared" si="16"/>
        <v>0.6368055555555551</v>
      </c>
    </row>
    <row r="18" spans="1:29" ht="16.5" customHeight="1">
      <c r="A18" s="258">
        <v>0.23611111111111113</v>
      </c>
      <c r="B18" s="258">
        <v>0.00347222222222222</v>
      </c>
      <c r="C18" s="260">
        <v>0.0472222222222222</v>
      </c>
      <c r="D18" s="260">
        <v>0.333333333333333</v>
      </c>
      <c r="E18" s="260">
        <v>0.0277777777777778</v>
      </c>
      <c r="F18" s="260">
        <v>0.00694444444444444</v>
      </c>
      <c r="G18" s="76">
        <f t="shared" si="0"/>
        <v>0.23611111111111113</v>
      </c>
      <c r="H18" s="65">
        <f t="shared" si="1"/>
        <v>0.24305555555555558</v>
      </c>
      <c r="I18" s="65">
        <f t="shared" si="2"/>
        <v>0.25</v>
      </c>
      <c r="J18" s="65">
        <f t="shared" si="3"/>
        <v>0.2569444444444444</v>
      </c>
      <c r="K18" s="71">
        <f t="shared" si="4"/>
        <v>0.26388888888888884</v>
      </c>
      <c r="L18" s="64"/>
      <c r="M18" s="76">
        <f t="shared" si="5"/>
        <v>0.5694444444444441</v>
      </c>
      <c r="N18" s="65">
        <f t="shared" si="6"/>
        <v>0.5763888888888885</v>
      </c>
      <c r="O18" s="65">
        <f t="shared" si="7"/>
        <v>0.5833333333333329</v>
      </c>
      <c r="P18" s="65">
        <f t="shared" si="8"/>
        <v>0.5902777777777773</v>
      </c>
      <c r="Q18" s="71">
        <f t="shared" si="9"/>
        <v>0.5972222222222218</v>
      </c>
      <c r="R18" s="87"/>
      <c r="S18" s="76">
        <f t="shared" si="10"/>
        <v>0.902777777777777</v>
      </c>
      <c r="T18" s="67">
        <f t="shared" si="11"/>
        <v>0.9097222222222214</v>
      </c>
      <c r="U18" s="67">
        <f t="shared" si="12"/>
        <v>0.9166666666666659</v>
      </c>
      <c r="V18" s="67">
        <f t="shared" si="13"/>
        <v>0.9236111111111103</v>
      </c>
      <c r="W18" s="71">
        <f t="shared" si="14"/>
        <v>0.9305555555555547</v>
      </c>
      <c r="X18" s="311" t="s">
        <v>4</v>
      </c>
      <c r="Y18" s="302"/>
      <c r="Z18" s="302"/>
      <c r="AA18" s="302"/>
      <c r="AB18" s="262">
        <f t="shared" si="15"/>
        <v>0.29166666666666663</v>
      </c>
      <c r="AC18" s="93">
        <f t="shared" si="16"/>
        <v>0.6374999999999995</v>
      </c>
    </row>
    <row r="19" spans="1:29" ht="16.5" customHeight="1">
      <c r="A19" s="258">
        <v>0.23680555555555557</v>
      </c>
      <c r="B19" s="258">
        <v>0.00347222222222222</v>
      </c>
      <c r="C19" s="260">
        <v>0.0472222222222222</v>
      </c>
      <c r="D19" s="260">
        <v>0.333333333333333</v>
      </c>
      <c r="E19" s="260">
        <v>0.0277777777777778</v>
      </c>
      <c r="F19" s="260">
        <v>0.00694444444444444</v>
      </c>
      <c r="G19" s="76">
        <f t="shared" si="0"/>
        <v>0.23680555555555557</v>
      </c>
      <c r="H19" s="65">
        <f t="shared" si="1"/>
        <v>0.24375000000000002</v>
      </c>
      <c r="I19" s="65">
        <f t="shared" si="2"/>
        <v>0.25069444444444444</v>
      </c>
      <c r="J19" s="65">
        <f t="shared" si="3"/>
        <v>0.25763888888888886</v>
      </c>
      <c r="K19" s="71">
        <f t="shared" si="4"/>
        <v>0.2645833333333333</v>
      </c>
      <c r="L19" s="64"/>
      <c r="M19" s="76">
        <f t="shared" si="5"/>
        <v>0.5701388888888885</v>
      </c>
      <c r="N19" s="65">
        <f t="shared" si="6"/>
        <v>0.577083333333333</v>
      </c>
      <c r="O19" s="65">
        <f t="shared" si="7"/>
        <v>0.5840277777777774</v>
      </c>
      <c r="P19" s="65">
        <f t="shared" si="8"/>
        <v>0.5909722222222218</v>
      </c>
      <c r="Q19" s="71">
        <f t="shared" si="9"/>
        <v>0.5979166666666662</v>
      </c>
      <c r="R19" s="87"/>
      <c r="S19" s="76">
        <f t="shared" si="10"/>
        <v>0.9034722222222216</v>
      </c>
      <c r="T19" s="67">
        <f t="shared" si="11"/>
        <v>0.910416666666666</v>
      </c>
      <c r="U19" s="67">
        <f t="shared" si="12"/>
        <v>0.9173611111111104</v>
      </c>
      <c r="V19" s="67">
        <f t="shared" si="13"/>
        <v>0.9243055555555548</v>
      </c>
      <c r="W19" s="71">
        <f t="shared" si="14"/>
        <v>0.9312499999999992</v>
      </c>
      <c r="X19" s="310" t="s">
        <v>3</v>
      </c>
      <c r="Y19" s="310"/>
      <c r="Z19" s="310"/>
      <c r="AA19" s="311"/>
      <c r="AB19" s="262">
        <f t="shared" si="15"/>
        <v>0.29236111111111107</v>
      </c>
      <c r="AC19" s="93">
        <f t="shared" si="16"/>
        <v>0.638194444444444</v>
      </c>
    </row>
    <row r="20" spans="1:29" ht="16.5" customHeight="1">
      <c r="A20" s="258">
        <v>0.23750000000000002</v>
      </c>
      <c r="B20" s="258">
        <v>0.00347222222222222</v>
      </c>
      <c r="C20" s="260">
        <v>0.0472222222222222</v>
      </c>
      <c r="D20" s="260">
        <v>0.333333333333333</v>
      </c>
      <c r="E20" s="260">
        <v>0.0277777777777778</v>
      </c>
      <c r="F20" s="260">
        <v>0.00694444444444444</v>
      </c>
      <c r="G20" s="76">
        <f t="shared" si="0"/>
        <v>0.23750000000000002</v>
      </c>
      <c r="H20" s="65">
        <f t="shared" si="1"/>
        <v>0.24444444444444446</v>
      </c>
      <c r="I20" s="65">
        <f t="shared" si="2"/>
        <v>0.2513888888888889</v>
      </c>
      <c r="J20" s="65">
        <f t="shared" si="3"/>
        <v>0.2583333333333333</v>
      </c>
      <c r="K20" s="71">
        <f t="shared" si="4"/>
        <v>0.2652777777777777</v>
      </c>
      <c r="L20" s="64"/>
      <c r="M20" s="76">
        <f t="shared" si="5"/>
        <v>0.570833333333333</v>
      </c>
      <c r="N20" s="65">
        <f t="shared" si="6"/>
        <v>0.5777777777777774</v>
      </c>
      <c r="O20" s="65">
        <f t="shared" si="7"/>
        <v>0.5847222222222218</v>
      </c>
      <c r="P20" s="65">
        <f t="shared" si="8"/>
        <v>0.5916666666666662</v>
      </c>
      <c r="Q20" s="71">
        <f t="shared" si="9"/>
        <v>0.5986111111111106</v>
      </c>
      <c r="R20" s="87"/>
      <c r="S20" s="76">
        <f t="shared" si="10"/>
        <v>0.9041666666666659</v>
      </c>
      <c r="T20" s="67">
        <f t="shared" si="11"/>
        <v>0.9111111111111103</v>
      </c>
      <c r="U20" s="67">
        <f t="shared" si="12"/>
        <v>0.9180555555555547</v>
      </c>
      <c r="V20" s="67">
        <f t="shared" si="13"/>
        <v>0.9249999999999992</v>
      </c>
      <c r="W20" s="71">
        <f t="shared" si="14"/>
        <v>0.9319444444444436</v>
      </c>
      <c r="X20" s="310" t="s">
        <v>14</v>
      </c>
      <c r="Y20" s="310"/>
      <c r="Z20" s="310"/>
      <c r="AA20" s="311"/>
      <c r="AB20" s="262">
        <f t="shared" si="15"/>
        <v>0.2930555555555555</v>
      </c>
      <c r="AC20" s="93">
        <f t="shared" si="16"/>
        <v>0.6388888888888884</v>
      </c>
    </row>
    <row r="21" spans="1:29" ht="16.5" customHeight="1" thickBot="1">
      <c r="A21" s="258">
        <v>0.2388888888888889</v>
      </c>
      <c r="B21" s="258">
        <v>0.00347222222222222</v>
      </c>
      <c r="C21" s="260">
        <v>0.0472222222222222</v>
      </c>
      <c r="D21" s="260">
        <v>0.333333333333333</v>
      </c>
      <c r="E21" s="260">
        <v>0.0277777777777778</v>
      </c>
      <c r="F21" s="260">
        <v>0.00694444444444444</v>
      </c>
      <c r="G21" s="77">
        <f t="shared" si="0"/>
        <v>0.2388888888888889</v>
      </c>
      <c r="H21" s="72">
        <f t="shared" si="1"/>
        <v>0.24583333333333335</v>
      </c>
      <c r="I21" s="72">
        <f t="shared" si="2"/>
        <v>0.25277777777777777</v>
      </c>
      <c r="J21" s="72">
        <f t="shared" si="3"/>
        <v>0.2597222222222222</v>
      </c>
      <c r="K21" s="74">
        <f t="shared" si="4"/>
        <v>0.2666666666666666</v>
      </c>
      <c r="L21" s="91"/>
      <c r="M21" s="77">
        <f t="shared" si="5"/>
        <v>0.5722222222222219</v>
      </c>
      <c r="N21" s="72">
        <f t="shared" si="6"/>
        <v>0.5791666666666663</v>
      </c>
      <c r="O21" s="72">
        <f t="shared" si="7"/>
        <v>0.5861111111111107</v>
      </c>
      <c r="P21" s="72">
        <f t="shared" si="8"/>
        <v>0.5930555555555551</v>
      </c>
      <c r="Q21" s="74">
        <f t="shared" si="9"/>
        <v>0.5999999999999995</v>
      </c>
      <c r="R21" s="88"/>
      <c r="S21" s="77">
        <f t="shared" si="10"/>
        <v>0.9055555555555548</v>
      </c>
      <c r="T21" s="73">
        <f t="shared" si="11"/>
        <v>0.9124999999999992</v>
      </c>
      <c r="U21" s="73">
        <f t="shared" si="12"/>
        <v>0.9194444444444436</v>
      </c>
      <c r="V21" s="73">
        <f t="shared" si="13"/>
        <v>0.926388888888888</v>
      </c>
      <c r="W21" s="74">
        <f t="shared" si="14"/>
        <v>0.9333333333333325</v>
      </c>
      <c r="X21" s="312" t="s">
        <v>15</v>
      </c>
      <c r="Y21" s="312"/>
      <c r="Z21" s="312"/>
      <c r="AA21" s="313"/>
      <c r="AB21" s="263">
        <f t="shared" si="15"/>
        <v>0.2944444444444444</v>
      </c>
      <c r="AC21" s="94">
        <f t="shared" si="16"/>
        <v>0.6402777777777773</v>
      </c>
    </row>
    <row r="22" spans="7:29" ht="12.75"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</row>
    <row r="23" spans="7:29" ht="12.75"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</row>
    <row r="24" spans="7:29" ht="114.75" customHeight="1"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</row>
  </sheetData>
  <sheetProtection password="CEC4" sheet="1" objects="1" scenarios="1" selectLockedCells="1" selectUnlockedCells="1"/>
  <mergeCells count="23">
    <mergeCell ref="M3:AA4"/>
    <mergeCell ref="G5:W5"/>
    <mergeCell ref="X5:AA5"/>
    <mergeCell ref="AB5:AC5"/>
    <mergeCell ref="G6:K6"/>
    <mergeCell ref="M6:Q6"/>
    <mergeCell ref="R6:W6"/>
    <mergeCell ref="X7:AA7"/>
    <mergeCell ref="X8:AA8"/>
    <mergeCell ref="X9:AA9"/>
    <mergeCell ref="X10:AA10"/>
    <mergeCell ref="X11:AA11"/>
    <mergeCell ref="X12:AA12"/>
    <mergeCell ref="X19:AA19"/>
    <mergeCell ref="X20:AA20"/>
    <mergeCell ref="X21:AA21"/>
    <mergeCell ref="G22:AC24"/>
    <mergeCell ref="X13:AA13"/>
    <mergeCell ref="X14:AA14"/>
    <mergeCell ref="X15:AA15"/>
    <mergeCell ref="X16:AA16"/>
    <mergeCell ref="X17:AA17"/>
    <mergeCell ref="X18:AA18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7" sqref="A7:H9"/>
    </sheetView>
  </sheetViews>
  <sheetFormatPr defaultColWidth="9.00390625" defaultRowHeight="12.75"/>
  <cols>
    <col min="9" max="10" width="0" style="0" hidden="1" customWidth="1"/>
  </cols>
  <sheetData>
    <row r="1" spans="1:16" ht="12.75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18">
      <c r="A2" s="196"/>
      <c r="B2" s="197"/>
      <c r="C2" s="197"/>
      <c r="D2" s="197"/>
      <c r="E2" s="197"/>
      <c r="F2" s="197"/>
      <c r="G2" s="198" t="s">
        <v>267</v>
      </c>
      <c r="H2" s="197"/>
      <c r="I2" s="197"/>
      <c r="J2" s="197"/>
      <c r="K2" s="197"/>
      <c r="L2" s="197"/>
      <c r="M2" s="197"/>
      <c r="N2" s="197"/>
      <c r="O2" s="197"/>
      <c r="P2" s="199"/>
    </row>
    <row r="3" spans="1:16" ht="18">
      <c r="A3" s="200"/>
      <c r="B3" s="197"/>
      <c r="C3" s="201"/>
      <c r="D3" s="201"/>
      <c r="E3" s="201"/>
      <c r="F3" s="202"/>
      <c r="G3" s="198" t="s">
        <v>268</v>
      </c>
      <c r="H3" s="197"/>
      <c r="I3" s="197"/>
      <c r="J3" s="197"/>
      <c r="K3" s="197"/>
      <c r="L3" s="197"/>
      <c r="M3" s="197"/>
      <c r="N3" s="197"/>
      <c r="O3" s="197"/>
      <c r="P3" s="199"/>
    </row>
    <row r="4" spans="1:16" ht="18.75" thickBot="1">
      <c r="A4" s="200"/>
      <c r="B4" s="197"/>
      <c r="C4" s="201"/>
      <c r="D4" s="201"/>
      <c r="E4" s="201"/>
      <c r="F4" s="202"/>
      <c r="G4" s="197"/>
      <c r="H4" s="197"/>
      <c r="I4" s="197"/>
      <c r="J4" s="197"/>
      <c r="K4" s="197"/>
      <c r="L4" s="197"/>
      <c r="M4" s="197"/>
      <c r="N4" s="197"/>
      <c r="O4" s="197"/>
      <c r="P4" s="199"/>
    </row>
    <row r="5" spans="1:16" ht="15">
      <c r="A5" s="203"/>
      <c r="B5" s="204" t="s">
        <v>227</v>
      </c>
      <c r="C5" s="205"/>
      <c r="D5" s="205"/>
      <c r="E5" s="205"/>
      <c r="F5" s="206"/>
      <c r="G5" s="206"/>
      <c r="H5" s="207"/>
      <c r="I5" s="194"/>
      <c r="J5" s="208" t="s">
        <v>86</v>
      </c>
      <c r="K5" s="545" t="s">
        <v>238</v>
      </c>
      <c r="L5" s="546"/>
      <c r="M5" s="546"/>
      <c r="N5" s="546"/>
      <c r="O5" s="546"/>
      <c r="P5" s="547"/>
    </row>
    <row r="6" spans="1:16" ht="12.75">
      <c r="A6" s="540" t="s">
        <v>269</v>
      </c>
      <c r="B6" s="541"/>
      <c r="C6" s="541"/>
      <c r="D6" s="541"/>
      <c r="E6" s="541"/>
      <c r="F6" s="541"/>
      <c r="G6" s="541"/>
      <c r="H6" s="541"/>
      <c r="I6" s="209">
        <v>0</v>
      </c>
      <c r="J6" s="209">
        <v>0</v>
      </c>
      <c r="K6" s="104">
        <v>0.3333333333333333</v>
      </c>
      <c r="L6" s="104">
        <f>K6+TIME(1,0,0)</f>
        <v>0.375</v>
      </c>
      <c r="M6" s="104">
        <f>L6+TIME(1,0,0)</f>
        <v>0.4166666666666667</v>
      </c>
      <c r="N6" s="104">
        <f>M6+TIME(1,0,0)</f>
        <v>0.45833333333333337</v>
      </c>
      <c r="O6" s="104">
        <f>N6+TIME(1,0,0)</f>
        <v>0.5</v>
      </c>
      <c r="P6" s="210">
        <f>O6+TIME(6,0,0)</f>
        <v>0.75</v>
      </c>
    </row>
    <row r="7" spans="1:16" ht="12.75">
      <c r="A7" s="540" t="s">
        <v>270</v>
      </c>
      <c r="B7" s="541"/>
      <c r="C7" s="541"/>
      <c r="D7" s="541"/>
      <c r="E7" s="541"/>
      <c r="F7" s="541"/>
      <c r="G7" s="541"/>
      <c r="H7" s="541"/>
      <c r="I7" s="46">
        <v>0.9</v>
      </c>
      <c r="J7" s="46">
        <v>0.9</v>
      </c>
      <c r="K7" s="104">
        <v>0.3347222222222222</v>
      </c>
      <c r="L7" s="104">
        <f aca="true" t="shared" si="0" ref="L7:O22">K7+TIME(1,0,0)</f>
        <v>0.3763888888888889</v>
      </c>
      <c r="M7" s="104">
        <f t="shared" si="0"/>
        <v>0.41805555555555557</v>
      </c>
      <c r="N7" s="104">
        <f t="shared" si="0"/>
        <v>0.45972222222222225</v>
      </c>
      <c r="O7" s="104">
        <f t="shared" si="0"/>
        <v>0.5013888888888889</v>
      </c>
      <c r="P7" s="210">
        <f aca="true" t="shared" si="1" ref="P7:P39">O7+TIME(6,0,0)</f>
        <v>0.7513888888888889</v>
      </c>
    </row>
    <row r="8" spans="1:16" ht="12.75">
      <c r="A8" s="540" t="s">
        <v>271</v>
      </c>
      <c r="B8" s="541"/>
      <c r="C8" s="541"/>
      <c r="D8" s="541"/>
      <c r="E8" s="541"/>
      <c r="F8" s="541"/>
      <c r="G8" s="541"/>
      <c r="H8" s="541"/>
      <c r="I8" s="46">
        <v>1.2</v>
      </c>
      <c r="J8" s="46">
        <v>1.3</v>
      </c>
      <c r="K8" s="104">
        <v>0.3361111111111111</v>
      </c>
      <c r="L8" s="104">
        <f t="shared" si="0"/>
        <v>0.37777777777777777</v>
      </c>
      <c r="M8" s="104">
        <f t="shared" si="0"/>
        <v>0.41944444444444445</v>
      </c>
      <c r="N8" s="104">
        <f t="shared" si="0"/>
        <v>0.46111111111111114</v>
      </c>
      <c r="O8" s="104">
        <f t="shared" si="0"/>
        <v>0.5027777777777778</v>
      </c>
      <c r="P8" s="210">
        <f t="shared" si="1"/>
        <v>0.7527777777777778</v>
      </c>
    </row>
    <row r="9" spans="1:16" ht="12.75">
      <c r="A9" s="540" t="s">
        <v>270</v>
      </c>
      <c r="B9" s="541"/>
      <c r="C9" s="541"/>
      <c r="D9" s="541"/>
      <c r="E9" s="541"/>
      <c r="F9" s="541"/>
      <c r="G9" s="541"/>
      <c r="H9" s="541"/>
      <c r="I9" s="46">
        <v>1.7</v>
      </c>
      <c r="J9" s="46">
        <v>1.8</v>
      </c>
      <c r="K9" s="104">
        <v>0.3375</v>
      </c>
      <c r="L9" s="104">
        <f t="shared" si="0"/>
        <v>0.3791666666666667</v>
      </c>
      <c r="M9" s="104">
        <f t="shared" si="0"/>
        <v>0.4208333333333334</v>
      </c>
      <c r="N9" s="104">
        <f t="shared" si="0"/>
        <v>0.4625000000000001</v>
      </c>
      <c r="O9" s="104">
        <f t="shared" si="0"/>
        <v>0.5041666666666668</v>
      </c>
      <c r="P9" s="210">
        <f t="shared" si="1"/>
        <v>0.7541666666666668</v>
      </c>
    </row>
    <row r="10" spans="1:16" ht="12.75">
      <c r="A10" s="540" t="s">
        <v>272</v>
      </c>
      <c r="B10" s="541"/>
      <c r="C10" s="541"/>
      <c r="D10" s="541"/>
      <c r="E10" s="541"/>
      <c r="F10" s="541"/>
      <c r="G10" s="541"/>
      <c r="H10" s="541"/>
      <c r="I10" s="46">
        <v>2.6</v>
      </c>
      <c r="J10" s="46">
        <v>2.7</v>
      </c>
      <c r="K10" s="104">
        <v>0.338888888888889</v>
      </c>
      <c r="L10" s="104">
        <f t="shared" si="0"/>
        <v>0.3805555555555557</v>
      </c>
      <c r="M10" s="104">
        <f t="shared" si="0"/>
        <v>0.4222222222222224</v>
      </c>
      <c r="N10" s="104">
        <f t="shared" si="0"/>
        <v>0.4638888888888891</v>
      </c>
      <c r="O10" s="104">
        <f t="shared" si="0"/>
        <v>0.5055555555555558</v>
      </c>
      <c r="P10" s="210">
        <f t="shared" si="1"/>
        <v>0.7555555555555558</v>
      </c>
    </row>
    <row r="11" spans="1:16" ht="12.75">
      <c r="A11" s="540" t="s">
        <v>273</v>
      </c>
      <c r="B11" s="541"/>
      <c r="C11" s="541"/>
      <c r="D11" s="541"/>
      <c r="E11" s="541"/>
      <c r="F11" s="541"/>
      <c r="G11" s="541"/>
      <c r="H11" s="541"/>
      <c r="I11" s="46">
        <v>2.7</v>
      </c>
      <c r="J11" s="46">
        <v>2.9</v>
      </c>
      <c r="K11" s="104">
        <v>0.340277777777778</v>
      </c>
      <c r="L11" s="104">
        <f t="shared" si="0"/>
        <v>0.3819444444444447</v>
      </c>
      <c r="M11" s="104">
        <f t="shared" si="0"/>
        <v>0.4236111111111114</v>
      </c>
      <c r="N11" s="104">
        <f t="shared" si="0"/>
        <v>0.46527777777777807</v>
      </c>
      <c r="O11" s="104">
        <f t="shared" si="0"/>
        <v>0.5069444444444448</v>
      </c>
      <c r="P11" s="210">
        <f t="shared" si="1"/>
        <v>0.7569444444444448</v>
      </c>
    </row>
    <row r="12" spans="1:16" ht="12.75">
      <c r="A12" s="542" t="s">
        <v>274</v>
      </c>
      <c r="B12" s="543"/>
      <c r="C12" s="543"/>
      <c r="D12" s="543"/>
      <c r="E12" s="543"/>
      <c r="F12" s="543"/>
      <c r="G12" s="543"/>
      <c r="H12" s="544"/>
      <c r="I12" s="46">
        <v>3.3</v>
      </c>
      <c r="J12" s="46">
        <v>3.5</v>
      </c>
      <c r="K12" s="104">
        <v>0.34097222222222223</v>
      </c>
      <c r="L12" s="104">
        <f t="shared" si="0"/>
        <v>0.3826388888888889</v>
      </c>
      <c r="M12" s="104">
        <f t="shared" si="0"/>
        <v>0.4243055555555556</v>
      </c>
      <c r="N12" s="104">
        <f t="shared" si="0"/>
        <v>0.4659722222222223</v>
      </c>
      <c r="O12" s="104">
        <f t="shared" si="0"/>
        <v>0.507638888888889</v>
      </c>
      <c r="P12" s="210">
        <f t="shared" si="1"/>
        <v>0.757638888888889</v>
      </c>
    </row>
    <row r="13" spans="1:16" ht="12.75">
      <c r="A13" s="211" t="s">
        <v>275</v>
      </c>
      <c r="B13" s="212"/>
      <c r="C13" s="212"/>
      <c r="D13" s="212"/>
      <c r="E13" s="212"/>
      <c r="F13" s="212"/>
      <c r="G13" s="212"/>
      <c r="H13" s="212"/>
      <c r="I13" s="46">
        <v>3.7</v>
      </c>
      <c r="J13" s="46">
        <v>3.9</v>
      </c>
      <c r="K13" s="104">
        <v>0.341666666666666</v>
      </c>
      <c r="L13" s="104">
        <f t="shared" si="0"/>
        <v>0.3833333333333327</v>
      </c>
      <c r="M13" s="104">
        <f t="shared" si="0"/>
        <v>0.4249999999999994</v>
      </c>
      <c r="N13" s="104">
        <f t="shared" si="0"/>
        <v>0.46666666666666606</v>
      </c>
      <c r="O13" s="104">
        <f t="shared" si="0"/>
        <v>0.5083333333333327</v>
      </c>
      <c r="P13" s="210">
        <f t="shared" si="1"/>
        <v>0.7583333333333327</v>
      </c>
    </row>
    <row r="14" spans="1:16" ht="12.75">
      <c r="A14" s="213" t="s">
        <v>276</v>
      </c>
      <c r="B14" s="214"/>
      <c r="C14" s="214"/>
      <c r="D14" s="214"/>
      <c r="E14" s="214"/>
      <c r="F14" s="214"/>
      <c r="G14" s="214"/>
      <c r="H14" s="215"/>
      <c r="I14" s="46">
        <v>3.9</v>
      </c>
      <c r="J14" s="46">
        <v>4.1</v>
      </c>
      <c r="K14" s="104">
        <v>0.342361111111111</v>
      </c>
      <c r="L14" s="104">
        <f t="shared" si="0"/>
        <v>0.3840277777777777</v>
      </c>
      <c r="M14" s="104">
        <f t="shared" si="0"/>
        <v>0.4256944444444444</v>
      </c>
      <c r="N14" s="104">
        <f t="shared" si="0"/>
        <v>0.46736111111111106</v>
      </c>
      <c r="O14" s="104">
        <f t="shared" si="0"/>
        <v>0.5090277777777777</v>
      </c>
      <c r="P14" s="210">
        <f t="shared" si="1"/>
        <v>0.7590277777777777</v>
      </c>
    </row>
    <row r="15" spans="1:16" ht="12.75">
      <c r="A15" s="196" t="s">
        <v>277</v>
      </c>
      <c r="B15" s="197"/>
      <c r="C15" s="197"/>
      <c r="D15" s="197"/>
      <c r="E15" s="197"/>
      <c r="F15" s="197"/>
      <c r="G15" s="197"/>
      <c r="H15" s="197"/>
      <c r="I15" s="46">
        <v>5.3</v>
      </c>
      <c r="J15" s="46">
        <v>5.5</v>
      </c>
      <c r="K15" s="104">
        <v>0.344444444444443</v>
      </c>
      <c r="L15" s="104">
        <f t="shared" si="0"/>
        <v>0.3861111111111097</v>
      </c>
      <c r="M15" s="104">
        <f t="shared" si="0"/>
        <v>0.42777777777777637</v>
      </c>
      <c r="N15" s="104">
        <f t="shared" si="0"/>
        <v>0.46944444444444305</v>
      </c>
      <c r="O15" s="104">
        <f t="shared" si="0"/>
        <v>0.5111111111111097</v>
      </c>
      <c r="P15" s="210">
        <f t="shared" si="1"/>
        <v>0.7611111111111097</v>
      </c>
    </row>
    <row r="16" spans="1:16" ht="12.75">
      <c r="A16" s="213" t="s">
        <v>278</v>
      </c>
      <c r="B16" s="214"/>
      <c r="C16" s="214"/>
      <c r="D16" s="214"/>
      <c r="E16" s="214"/>
      <c r="F16" s="214"/>
      <c r="G16" s="214"/>
      <c r="H16" s="215"/>
      <c r="I16" s="46">
        <v>7</v>
      </c>
      <c r="J16" s="46">
        <v>7.2</v>
      </c>
      <c r="K16" s="104">
        <v>0.346527777777776</v>
      </c>
      <c r="L16" s="104">
        <f t="shared" si="0"/>
        <v>0.3881944444444427</v>
      </c>
      <c r="M16" s="104">
        <f t="shared" si="0"/>
        <v>0.42986111111110936</v>
      </c>
      <c r="N16" s="104">
        <f t="shared" si="0"/>
        <v>0.47152777777777605</v>
      </c>
      <c r="O16" s="104">
        <f t="shared" si="0"/>
        <v>0.5131944444444427</v>
      </c>
      <c r="P16" s="210">
        <f t="shared" si="1"/>
        <v>0.7631944444444427</v>
      </c>
    </row>
    <row r="17" spans="1:16" ht="12.75">
      <c r="A17" s="196" t="s">
        <v>276</v>
      </c>
      <c r="B17" s="197"/>
      <c r="C17" s="197"/>
      <c r="D17" s="197"/>
      <c r="E17" s="197"/>
      <c r="F17" s="197"/>
      <c r="G17" s="197"/>
      <c r="H17" s="197"/>
      <c r="I17" s="46">
        <v>8.8</v>
      </c>
      <c r="J17" s="46">
        <v>9</v>
      </c>
      <c r="K17" s="104">
        <v>0.348611111111108</v>
      </c>
      <c r="L17" s="104">
        <f t="shared" si="0"/>
        <v>0.39027777777777467</v>
      </c>
      <c r="M17" s="104">
        <f t="shared" si="0"/>
        <v>0.43194444444444136</v>
      </c>
      <c r="N17" s="104">
        <f t="shared" si="0"/>
        <v>0.47361111111110804</v>
      </c>
      <c r="O17" s="104">
        <f t="shared" si="0"/>
        <v>0.5152777777777747</v>
      </c>
      <c r="P17" s="210">
        <f t="shared" si="1"/>
        <v>0.7652777777777747</v>
      </c>
    </row>
    <row r="18" spans="1:16" ht="12.75">
      <c r="A18" s="213" t="s">
        <v>275</v>
      </c>
      <c r="B18" s="214"/>
      <c r="C18" s="214"/>
      <c r="D18" s="214"/>
      <c r="E18" s="214"/>
      <c r="F18" s="214"/>
      <c r="G18" s="214"/>
      <c r="H18" s="215"/>
      <c r="I18" s="46">
        <v>9.1</v>
      </c>
      <c r="J18" s="46">
        <v>9.3</v>
      </c>
      <c r="K18" s="104">
        <v>0.349305555555552</v>
      </c>
      <c r="L18" s="104">
        <f t="shared" si="0"/>
        <v>0.39097222222221867</v>
      </c>
      <c r="M18" s="104">
        <f t="shared" si="0"/>
        <v>0.43263888888888535</v>
      </c>
      <c r="N18" s="104">
        <f t="shared" si="0"/>
        <v>0.47430555555555204</v>
      </c>
      <c r="O18" s="104">
        <f t="shared" si="0"/>
        <v>0.5159722222222187</v>
      </c>
      <c r="P18" s="210">
        <f t="shared" si="1"/>
        <v>0.7659722222222187</v>
      </c>
    </row>
    <row r="19" spans="1:16" ht="12.75">
      <c r="A19" s="196" t="s">
        <v>274</v>
      </c>
      <c r="B19" s="197"/>
      <c r="C19" s="197"/>
      <c r="D19" s="197"/>
      <c r="E19" s="197"/>
      <c r="F19" s="197"/>
      <c r="G19" s="197"/>
      <c r="H19" s="197"/>
      <c r="I19" s="46">
        <v>9.5</v>
      </c>
      <c r="J19" s="46">
        <v>9.7</v>
      </c>
      <c r="K19" s="104">
        <v>0.349999999999996</v>
      </c>
      <c r="L19" s="104">
        <f t="shared" si="0"/>
        <v>0.39166666666666267</v>
      </c>
      <c r="M19" s="104">
        <f t="shared" si="0"/>
        <v>0.43333333333332935</v>
      </c>
      <c r="N19" s="104">
        <f t="shared" si="0"/>
        <v>0.47499999999999604</v>
      </c>
      <c r="O19" s="104">
        <f t="shared" si="0"/>
        <v>0.5166666666666627</v>
      </c>
      <c r="P19" s="210">
        <f t="shared" si="1"/>
        <v>0.7666666666666627</v>
      </c>
    </row>
    <row r="20" spans="1:16" ht="12.75">
      <c r="A20" s="213" t="s">
        <v>269</v>
      </c>
      <c r="B20" s="214"/>
      <c r="C20" s="214"/>
      <c r="D20" s="214"/>
      <c r="E20" s="214"/>
      <c r="F20" s="214"/>
      <c r="G20" s="214"/>
      <c r="H20" s="215"/>
      <c r="I20" s="46">
        <v>10.2</v>
      </c>
      <c r="J20" s="46">
        <v>10.4</v>
      </c>
      <c r="K20" s="104">
        <v>0.351388888888884</v>
      </c>
      <c r="L20" s="104">
        <f t="shared" si="0"/>
        <v>0.39305555555555066</v>
      </c>
      <c r="M20" s="104">
        <f t="shared" si="0"/>
        <v>0.43472222222221735</v>
      </c>
      <c r="N20" s="104">
        <f t="shared" si="0"/>
        <v>0.47638888888888403</v>
      </c>
      <c r="O20" s="104">
        <f t="shared" si="0"/>
        <v>0.5180555555555507</v>
      </c>
      <c r="P20" s="210">
        <f t="shared" si="1"/>
        <v>0.7680555555555507</v>
      </c>
    </row>
    <row r="21" spans="1:16" ht="12.75">
      <c r="A21" s="196" t="s">
        <v>270</v>
      </c>
      <c r="B21" s="197"/>
      <c r="C21" s="197"/>
      <c r="D21" s="197"/>
      <c r="E21" s="197"/>
      <c r="F21" s="197"/>
      <c r="G21" s="197"/>
      <c r="H21" s="197"/>
      <c r="I21" s="46"/>
      <c r="J21" s="46">
        <v>11.3</v>
      </c>
      <c r="K21" s="104">
        <v>0.352777777777772</v>
      </c>
      <c r="L21" s="104">
        <f t="shared" si="0"/>
        <v>0.39444444444443866</v>
      </c>
      <c r="M21" s="104">
        <f t="shared" si="0"/>
        <v>0.43611111111110534</v>
      </c>
      <c r="N21" s="104">
        <f t="shared" si="0"/>
        <v>0.47777777777777203</v>
      </c>
      <c r="O21" s="104">
        <f t="shared" si="0"/>
        <v>0.5194444444444387</v>
      </c>
      <c r="P21" s="210">
        <f t="shared" si="1"/>
        <v>0.7694444444444387</v>
      </c>
    </row>
    <row r="22" spans="1:16" ht="12.75">
      <c r="A22" s="213" t="s">
        <v>271</v>
      </c>
      <c r="B22" s="214"/>
      <c r="C22" s="214"/>
      <c r="D22" s="214"/>
      <c r="E22" s="214"/>
      <c r="F22" s="214"/>
      <c r="G22" s="214"/>
      <c r="H22" s="215"/>
      <c r="I22" s="46"/>
      <c r="J22" s="46">
        <v>11.7</v>
      </c>
      <c r="K22" s="104">
        <v>0.35416666666666</v>
      </c>
      <c r="L22" s="104">
        <f t="shared" si="0"/>
        <v>0.3958333333333267</v>
      </c>
      <c r="M22" s="104">
        <f t="shared" si="0"/>
        <v>0.4374999999999934</v>
      </c>
      <c r="N22" s="104">
        <f t="shared" si="0"/>
        <v>0.4791666666666601</v>
      </c>
      <c r="O22" s="104">
        <f t="shared" si="0"/>
        <v>0.5208333333333267</v>
      </c>
      <c r="P22" s="210">
        <f t="shared" si="1"/>
        <v>0.7708333333333267</v>
      </c>
    </row>
    <row r="23" spans="1:16" ht="12.75">
      <c r="A23" s="196" t="s">
        <v>270</v>
      </c>
      <c r="B23" s="197"/>
      <c r="C23" s="197"/>
      <c r="D23" s="197"/>
      <c r="E23" s="197"/>
      <c r="F23" s="197"/>
      <c r="G23" s="197"/>
      <c r="H23" s="197"/>
      <c r="I23" s="46"/>
      <c r="J23" s="46">
        <v>12</v>
      </c>
      <c r="K23" s="104">
        <v>0.355555555555548</v>
      </c>
      <c r="L23" s="104">
        <f aca="true" t="shared" si="2" ref="L23:O38">K23+TIME(1,0,0)</f>
        <v>0.3972222222222147</v>
      </c>
      <c r="M23" s="104">
        <f t="shared" si="2"/>
        <v>0.4388888888888814</v>
      </c>
      <c r="N23" s="104">
        <f t="shared" si="2"/>
        <v>0.4805555555555481</v>
      </c>
      <c r="O23" s="104">
        <f t="shared" si="2"/>
        <v>0.5222222222222147</v>
      </c>
      <c r="P23" s="210">
        <f t="shared" si="1"/>
        <v>0.7722222222222147</v>
      </c>
    </row>
    <row r="24" spans="1:16" ht="12.75">
      <c r="A24" s="213" t="s">
        <v>279</v>
      </c>
      <c r="B24" s="214"/>
      <c r="C24" s="214"/>
      <c r="D24" s="214"/>
      <c r="E24" s="214"/>
      <c r="F24" s="214"/>
      <c r="G24" s="214"/>
      <c r="H24" s="215"/>
      <c r="I24" s="46">
        <v>11.5</v>
      </c>
      <c r="J24" s="46">
        <v>13</v>
      </c>
      <c r="K24" s="104">
        <v>0.356944444444436</v>
      </c>
      <c r="L24" s="104">
        <f t="shared" si="2"/>
        <v>0.3986111111111027</v>
      </c>
      <c r="M24" s="104">
        <f t="shared" si="2"/>
        <v>0.4402777777777694</v>
      </c>
      <c r="N24" s="104">
        <f t="shared" si="2"/>
        <v>0.48194444444443607</v>
      </c>
      <c r="O24" s="104">
        <f t="shared" si="2"/>
        <v>0.5236111111111027</v>
      </c>
      <c r="P24" s="210">
        <f t="shared" si="1"/>
        <v>0.7736111111111027</v>
      </c>
    </row>
    <row r="25" spans="1:16" ht="12.75">
      <c r="A25" s="196" t="s">
        <v>280</v>
      </c>
      <c r="B25" s="197"/>
      <c r="C25" s="197"/>
      <c r="D25" s="197"/>
      <c r="E25" s="197"/>
      <c r="F25" s="197"/>
      <c r="G25" s="197"/>
      <c r="H25" s="197"/>
      <c r="I25" s="46">
        <v>11.7</v>
      </c>
      <c r="J25" s="46">
        <v>13.5</v>
      </c>
      <c r="K25" s="104">
        <v>0.35763888888888</v>
      </c>
      <c r="L25" s="104">
        <f t="shared" si="2"/>
        <v>0.3993055555555467</v>
      </c>
      <c r="M25" s="104">
        <f t="shared" si="2"/>
        <v>0.4409722222222134</v>
      </c>
      <c r="N25" s="104">
        <f t="shared" si="2"/>
        <v>0.48263888888888007</v>
      </c>
      <c r="O25" s="104">
        <f t="shared" si="2"/>
        <v>0.5243055555555467</v>
      </c>
      <c r="P25" s="210">
        <f t="shared" si="1"/>
        <v>0.7743055555555467</v>
      </c>
    </row>
    <row r="26" spans="1:16" ht="12.75">
      <c r="A26" s="213" t="s">
        <v>281</v>
      </c>
      <c r="B26" s="214"/>
      <c r="C26" s="214"/>
      <c r="D26" s="214"/>
      <c r="E26" s="214"/>
      <c r="F26" s="214"/>
      <c r="G26" s="214"/>
      <c r="H26" s="215"/>
      <c r="I26" s="46">
        <v>12</v>
      </c>
      <c r="J26" s="46">
        <v>13.8</v>
      </c>
      <c r="K26" s="104">
        <v>0.358333333333324</v>
      </c>
      <c r="L26" s="104">
        <f t="shared" si="2"/>
        <v>0.3999999999999907</v>
      </c>
      <c r="M26" s="104">
        <f t="shared" si="2"/>
        <v>0.4416666666666574</v>
      </c>
      <c r="N26" s="104">
        <f t="shared" si="2"/>
        <v>0.48333333333332407</v>
      </c>
      <c r="O26" s="104">
        <f t="shared" si="2"/>
        <v>0.5249999999999907</v>
      </c>
      <c r="P26" s="210">
        <f t="shared" si="1"/>
        <v>0.7749999999999907</v>
      </c>
    </row>
    <row r="27" spans="1:16" ht="12.75">
      <c r="A27" s="196" t="s">
        <v>282</v>
      </c>
      <c r="B27" s="197"/>
      <c r="C27" s="197"/>
      <c r="D27" s="197"/>
      <c r="E27" s="197"/>
      <c r="F27" s="197"/>
      <c r="G27" s="197"/>
      <c r="H27" s="197"/>
      <c r="I27" s="46">
        <v>12.6</v>
      </c>
      <c r="J27" s="46">
        <v>14.3</v>
      </c>
      <c r="K27" s="104">
        <v>0.359027777777768</v>
      </c>
      <c r="L27" s="104">
        <f t="shared" si="2"/>
        <v>0.4006944444444347</v>
      </c>
      <c r="M27" s="104">
        <f t="shared" si="2"/>
        <v>0.4423611111111014</v>
      </c>
      <c r="N27" s="104">
        <f t="shared" si="2"/>
        <v>0.48402777777776806</v>
      </c>
      <c r="O27" s="104">
        <f t="shared" si="2"/>
        <v>0.5256944444444347</v>
      </c>
      <c r="P27" s="210">
        <f t="shared" si="1"/>
        <v>0.7756944444444347</v>
      </c>
    </row>
    <row r="28" spans="1:16" ht="12.75">
      <c r="A28" s="213" t="s">
        <v>201</v>
      </c>
      <c r="B28" s="214"/>
      <c r="C28" s="214"/>
      <c r="D28" s="214"/>
      <c r="E28" s="214"/>
      <c r="F28" s="214"/>
      <c r="G28" s="214"/>
      <c r="H28" s="215"/>
      <c r="I28" s="46">
        <v>13.3</v>
      </c>
      <c r="J28" s="46">
        <v>15</v>
      </c>
      <c r="K28" s="104">
        <v>0.360416666666656</v>
      </c>
      <c r="L28" s="104">
        <f t="shared" si="2"/>
        <v>0.4020833333333227</v>
      </c>
      <c r="M28" s="104">
        <f t="shared" si="2"/>
        <v>0.4437499999999894</v>
      </c>
      <c r="N28" s="104">
        <f t="shared" si="2"/>
        <v>0.48541666666665606</v>
      </c>
      <c r="O28" s="104">
        <f t="shared" si="2"/>
        <v>0.5270833333333227</v>
      </c>
      <c r="P28" s="210">
        <f t="shared" si="1"/>
        <v>0.7770833333333227</v>
      </c>
    </row>
    <row r="29" spans="1:16" ht="12.75">
      <c r="A29" s="196" t="s">
        <v>283</v>
      </c>
      <c r="B29" s="197"/>
      <c r="C29" s="197"/>
      <c r="D29" s="197"/>
      <c r="E29" s="197"/>
      <c r="F29" s="197"/>
      <c r="G29" s="197"/>
      <c r="H29" s="197"/>
      <c r="I29" s="46">
        <v>13.5</v>
      </c>
      <c r="J29" s="46">
        <v>15.2</v>
      </c>
      <c r="K29" s="104">
        <v>0.3611111111111</v>
      </c>
      <c r="L29" s="104">
        <f t="shared" si="2"/>
        <v>0.4027777777777667</v>
      </c>
      <c r="M29" s="104">
        <f t="shared" si="2"/>
        <v>0.4444444444444334</v>
      </c>
      <c r="N29" s="104">
        <f t="shared" si="2"/>
        <v>0.48611111111110006</v>
      </c>
      <c r="O29" s="104">
        <f t="shared" si="2"/>
        <v>0.5277777777777667</v>
      </c>
      <c r="P29" s="210">
        <f t="shared" si="1"/>
        <v>0.7777777777777667</v>
      </c>
    </row>
    <row r="30" spans="1:16" ht="12.75">
      <c r="A30" s="213" t="s">
        <v>284</v>
      </c>
      <c r="B30" s="214"/>
      <c r="C30" s="214"/>
      <c r="D30" s="214"/>
      <c r="E30" s="214"/>
      <c r="F30" s="214"/>
      <c r="G30" s="214"/>
      <c r="H30" s="215"/>
      <c r="I30" s="46">
        <v>14.1</v>
      </c>
      <c r="J30" s="46">
        <f>ROUNDUP(J29+(I30-I29)*1.07,1)</f>
        <v>15.9</v>
      </c>
      <c r="K30" s="104">
        <v>0.362499999999988</v>
      </c>
      <c r="L30" s="104">
        <f t="shared" si="2"/>
        <v>0.4041666666666547</v>
      </c>
      <c r="M30" s="104">
        <f t="shared" si="2"/>
        <v>0.44583333333332137</v>
      </c>
      <c r="N30" s="104">
        <f t="shared" si="2"/>
        <v>0.48749999999998805</v>
      </c>
      <c r="O30" s="104">
        <f t="shared" si="2"/>
        <v>0.5291666666666547</v>
      </c>
      <c r="P30" s="210">
        <f t="shared" si="1"/>
        <v>0.7791666666666547</v>
      </c>
    </row>
    <row r="31" spans="1:16" ht="12.75">
      <c r="A31" s="196" t="s">
        <v>285</v>
      </c>
      <c r="B31" s="197"/>
      <c r="C31" s="197"/>
      <c r="D31" s="197"/>
      <c r="E31" s="197"/>
      <c r="F31" s="197"/>
      <c r="G31" s="197"/>
      <c r="H31" s="197"/>
      <c r="I31" s="46">
        <v>14.4</v>
      </c>
      <c r="J31" s="46">
        <v>16.1</v>
      </c>
      <c r="K31" s="104">
        <v>0.363194444444432</v>
      </c>
      <c r="L31" s="104">
        <f t="shared" si="2"/>
        <v>0.4048611111110987</v>
      </c>
      <c r="M31" s="104">
        <f t="shared" si="2"/>
        <v>0.44652777777776537</v>
      </c>
      <c r="N31" s="104">
        <f t="shared" si="2"/>
        <v>0.48819444444443205</v>
      </c>
      <c r="O31" s="104">
        <f t="shared" si="2"/>
        <v>0.5298611111110987</v>
      </c>
      <c r="P31" s="210">
        <f t="shared" si="1"/>
        <v>0.7798611111110987</v>
      </c>
    </row>
    <row r="32" spans="1:16" ht="12.75">
      <c r="A32" s="213" t="s">
        <v>286</v>
      </c>
      <c r="B32" s="214"/>
      <c r="C32" s="214"/>
      <c r="D32" s="214"/>
      <c r="E32" s="214"/>
      <c r="F32" s="214"/>
      <c r="G32" s="214"/>
      <c r="H32" s="215"/>
      <c r="I32" s="46">
        <v>14.8</v>
      </c>
      <c r="J32" s="46">
        <v>16.5</v>
      </c>
      <c r="K32" s="104">
        <v>0.363888888888876</v>
      </c>
      <c r="L32" s="104">
        <f t="shared" si="2"/>
        <v>0.4055555555555427</v>
      </c>
      <c r="M32" s="104">
        <f t="shared" si="2"/>
        <v>0.44722222222220936</v>
      </c>
      <c r="N32" s="104">
        <f t="shared" si="2"/>
        <v>0.48888888888887605</v>
      </c>
      <c r="O32" s="104">
        <f t="shared" si="2"/>
        <v>0.5305555555555427</v>
      </c>
      <c r="P32" s="210">
        <f t="shared" si="1"/>
        <v>0.7805555555555427</v>
      </c>
    </row>
    <row r="33" spans="1:16" ht="12.75">
      <c r="A33" s="196" t="s">
        <v>287</v>
      </c>
      <c r="B33" s="197"/>
      <c r="C33" s="197"/>
      <c r="D33" s="197"/>
      <c r="E33" s="197"/>
      <c r="F33" s="197"/>
      <c r="G33" s="197"/>
      <c r="H33" s="197"/>
      <c r="I33" s="46">
        <v>15</v>
      </c>
      <c r="J33" s="46">
        <v>16.7</v>
      </c>
      <c r="K33" s="104">
        <v>0.36458333333332</v>
      </c>
      <c r="L33" s="104">
        <f t="shared" si="2"/>
        <v>0.4062499999999867</v>
      </c>
      <c r="M33" s="104">
        <f t="shared" si="2"/>
        <v>0.44791666666665336</v>
      </c>
      <c r="N33" s="104">
        <f t="shared" si="2"/>
        <v>0.48958333333332005</v>
      </c>
      <c r="O33" s="104">
        <f t="shared" si="2"/>
        <v>0.5312499999999867</v>
      </c>
      <c r="P33" s="210">
        <f t="shared" si="1"/>
        <v>0.7812499999999867</v>
      </c>
    </row>
    <row r="34" spans="1:16" ht="12.75">
      <c r="A34" s="213" t="s">
        <v>288</v>
      </c>
      <c r="B34" s="214"/>
      <c r="C34" s="214"/>
      <c r="D34" s="214"/>
      <c r="E34" s="214"/>
      <c r="F34" s="214"/>
      <c r="G34" s="214"/>
      <c r="H34" s="215"/>
      <c r="I34" s="46">
        <v>15.3</v>
      </c>
      <c r="J34" s="46">
        <v>17.1</v>
      </c>
      <c r="K34" s="104">
        <v>0.365277777777764</v>
      </c>
      <c r="L34" s="104">
        <f t="shared" si="2"/>
        <v>0.4069444444444307</v>
      </c>
      <c r="M34" s="104">
        <f t="shared" si="2"/>
        <v>0.44861111111109736</v>
      </c>
      <c r="N34" s="104">
        <f t="shared" si="2"/>
        <v>0.49027777777776405</v>
      </c>
      <c r="O34" s="104">
        <f t="shared" si="2"/>
        <v>0.5319444444444307</v>
      </c>
      <c r="P34" s="210">
        <f t="shared" si="1"/>
        <v>0.7819444444444307</v>
      </c>
    </row>
    <row r="35" spans="1:16" ht="12.75">
      <c r="A35" s="196" t="s">
        <v>289</v>
      </c>
      <c r="B35" s="197"/>
      <c r="C35" s="197"/>
      <c r="D35" s="197"/>
      <c r="E35" s="197"/>
      <c r="F35" s="197"/>
      <c r="G35" s="197"/>
      <c r="H35" s="197"/>
      <c r="I35" s="46">
        <v>15.9</v>
      </c>
      <c r="J35" s="46">
        <v>17.7</v>
      </c>
      <c r="K35" s="104">
        <v>0.365972222222208</v>
      </c>
      <c r="L35" s="104">
        <f t="shared" si="2"/>
        <v>0.4076388888888747</v>
      </c>
      <c r="M35" s="104">
        <f t="shared" si="2"/>
        <v>0.44930555555554136</v>
      </c>
      <c r="N35" s="104">
        <f t="shared" si="2"/>
        <v>0.49097222222220804</v>
      </c>
      <c r="O35" s="104">
        <f t="shared" si="2"/>
        <v>0.5326388888888747</v>
      </c>
      <c r="P35" s="210">
        <f t="shared" si="1"/>
        <v>0.7826388888888747</v>
      </c>
    </row>
    <row r="36" spans="1:16" ht="12.75">
      <c r="A36" s="213" t="s">
        <v>281</v>
      </c>
      <c r="B36" s="214"/>
      <c r="C36" s="214"/>
      <c r="D36" s="214"/>
      <c r="E36" s="214"/>
      <c r="F36" s="214"/>
      <c r="G36" s="214"/>
      <c r="H36" s="215"/>
      <c r="I36" s="46">
        <v>16.5</v>
      </c>
      <c r="J36" s="46">
        <v>18.2</v>
      </c>
      <c r="K36" s="104">
        <v>0.366666666666652</v>
      </c>
      <c r="L36" s="104">
        <f t="shared" si="2"/>
        <v>0.40833333333331867</v>
      </c>
      <c r="M36" s="104">
        <f t="shared" si="2"/>
        <v>0.44999999999998536</v>
      </c>
      <c r="N36" s="104">
        <f t="shared" si="2"/>
        <v>0.49166666666665204</v>
      </c>
      <c r="O36" s="104">
        <f t="shared" si="2"/>
        <v>0.5333333333333187</v>
      </c>
      <c r="P36" s="210">
        <f t="shared" si="1"/>
        <v>0.7833333333333187</v>
      </c>
    </row>
    <row r="37" spans="1:16" ht="12.75">
      <c r="A37" s="196" t="s">
        <v>280</v>
      </c>
      <c r="B37" s="197"/>
      <c r="C37" s="197"/>
      <c r="D37" s="197"/>
      <c r="E37" s="197"/>
      <c r="F37" s="197"/>
      <c r="G37" s="197"/>
      <c r="H37" s="197"/>
      <c r="I37" s="46">
        <v>16.7</v>
      </c>
      <c r="J37" s="46">
        <v>18.5</v>
      </c>
      <c r="K37" s="104">
        <v>0.367361111111096</v>
      </c>
      <c r="L37" s="104">
        <f t="shared" si="2"/>
        <v>0.40902777777776267</v>
      </c>
      <c r="M37" s="104">
        <f t="shared" si="2"/>
        <v>0.45069444444442935</v>
      </c>
      <c r="N37" s="104">
        <f t="shared" si="2"/>
        <v>0.49236111111109604</v>
      </c>
      <c r="O37" s="104">
        <f t="shared" si="2"/>
        <v>0.5340277777777627</v>
      </c>
      <c r="P37" s="210">
        <f t="shared" si="1"/>
        <v>0.7840277777777627</v>
      </c>
    </row>
    <row r="38" spans="1:16" ht="12.75">
      <c r="A38" s="213" t="s">
        <v>279</v>
      </c>
      <c r="B38" s="214"/>
      <c r="C38" s="214"/>
      <c r="D38" s="214"/>
      <c r="E38" s="214"/>
      <c r="F38" s="214"/>
      <c r="G38" s="214"/>
      <c r="H38" s="215"/>
      <c r="I38" s="46">
        <v>17.1</v>
      </c>
      <c r="J38" s="46">
        <v>18.9</v>
      </c>
      <c r="K38" s="104">
        <v>0.3680555555555556</v>
      </c>
      <c r="L38" s="104">
        <f t="shared" si="2"/>
        <v>0.40972222222222227</v>
      </c>
      <c r="M38" s="104">
        <f t="shared" si="2"/>
        <v>0.45138888888888895</v>
      </c>
      <c r="N38" s="104">
        <f t="shared" si="2"/>
        <v>0.49305555555555564</v>
      </c>
      <c r="O38" s="104">
        <f t="shared" si="2"/>
        <v>0.5347222222222223</v>
      </c>
      <c r="P38" s="210">
        <f t="shared" si="1"/>
        <v>0.7847222222222223</v>
      </c>
    </row>
    <row r="39" spans="1:16" ht="13.5" thickBot="1">
      <c r="A39" s="216" t="s">
        <v>290</v>
      </c>
      <c r="B39" s="217"/>
      <c r="C39" s="217"/>
      <c r="D39" s="217"/>
      <c r="E39" s="217"/>
      <c r="F39" s="217"/>
      <c r="G39" s="217"/>
      <c r="H39" s="217"/>
      <c r="I39" s="218">
        <v>18.3</v>
      </c>
      <c r="J39" s="218">
        <v>20</v>
      </c>
      <c r="K39" s="219">
        <v>0.36944444444444446</v>
      </c>
      <c r="L39" s="219">
        <f>K39+TIME(1,0,0)</f>
        <v>0.41111111111111115</v>
      </c>
      <c r="M39" s="219">
        <f>L39+TIME(1,0,0)</f>
        <v>0.45277777777777783</v>
      </c>
      <c r="N39" s="219">
        <f>M39+TIME(1,0,0)</f>
        <v>0.4944444444444445</v>
      </c>
      <c r="O39" s="219">
        <f>N39+TIME(1,0,0)</f>
        <v>0.5361111111111112</v>
      </c>
      <c r="P39" s="220">
        <f t="shared" si="1"/>
        <v>0.7861111111111112</v>
      </c>
    </row>
    <row r="40" spans="1:16" ht="12.75">
      <c r="A40" s="197"/>
      <c r="B40" s="197"/>
      <c r="C40" s="197"/>
      <c r="D40" s="197"/>
      <c r="E40" s="197"/>
      <c r="F40" s="197"/>
      <c r="G40" s="197"/>
      <c r="H40" s="197"/>
      <c r="I40" s="221"/>
      <c r="J40" s="221"/>
      <c r="K40" s="222"/>
      <c r="L40" s="222"/>
      <c r="M40" s="222"/>
      <c r="N40" s="222"/>
      <c r="O40" s="222"/>
      <c r="P40" s="222"/>
    </row>
    <row r="41" spans="1:16" ht="12.75">
      <c r="A41" s="460" t="s">
        <v>266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</row>
    <row r="42" spans="1:16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223"/>
      <c r="O42" s="44"/>
      <c r="P42" s="44"/>
    </row>
    <row r="43" spans="4:7" ht="18">
      <c r="D43" s="140"/>
      <c r="E43" s="140" t="s">
        <v>212</v>
      </c>
      <c r="F43" s="140"/>
      <c r="G43" s="140"/>
    </row>
  </sheetData>
  <sheetProtection selectLockedCells="1" selectUnlockedCells="1"/>
  <mergeCells count="9">
    <mergeCell ref="A11:H11"/>
    <mergeCell ref="A12:H12"/>
    <mergeCell ref="A41:P41"/>
    <mergeCell ref="K5:P5"/>
    <mergeCell ref="A6:H6"/>
    <mergeCell ref="A7:H7"/>
    <mergeCell ref="A8:H8"/>
    <mergeCell ref="A9:H9"/>
    <mergeCell ref="A10:H1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M20"/>
  <sheetViews>
    <sheetView zoomScalePageLayoutView="0" workbookViewId="0" topLeftCell="H2">
      <selection activeCell="H18" sqref="H18:AM20"/>
    </sheetView>
  </sheetViews>
  <sheetFormatPr defaultColWidth="9.00390625" defaultRowHeight="12.75"/>
  <cols>
    <col min="1" max="1" width="5.00390625" style="0" hidden="1" customWidth="1"/>
    <col min="2" max="7" width="5.625" style="0" hidden="1" customWidth="1"/>
    <col min="8" max="9" width="4.375" style="63" customWidth="1"/>
    <col min="10" max="31" width="4.375" style="0" customWidth="1"/>
    <col min="32" max="32" width="7.875" style="0" customWidth="1"/>
    <col min="33" max="33" width="7.00390625" style="0" customWidth="1"/>
    <col min="34" max="34" width="7.875" style="0" customWidth="1"/>
    <col min="35" max="35" width="6.125" style="0" customWidth="1"/>
    <col min="36" max="39" width="6.375" style="0" customWidth="1"/>
  </cols>
  <sheetData>
    <row r="1" ht="12.75" hidden="1"/>
    <row r="2" ht="20.25" customHeight="1"/>
    <row r="3" spans="16:38" ht="57" customHeight="1">
      <c r="P3" s="298" t="s">
        <v>105</v>
      </c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85"/>
      <c r="AK3" s="85"/>
      <c r="AL3" s="85"/>
    </row>
    <row r="4" spans="16:38" ht="12.75" customHeight="1"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84"/>
      <c r="AK4" s="85"/>
      <c r="AL4" s="85"/>
    </row>
    <row r="5" spans="8:39" ht="37.5" customHeight="1" thickBot="1">
      <c r="H5" s="295" t="s">
        <v>202</v>
      </c>
      <c r="I5" s="296"/>
      <c r="J5" s="296"/>
      <c r="K5" s="296"/>
      <c r="L5" s="296"/>
      <c r="M5" s="296"/>
      <c r="N5" s="296"/>
      <c r="O5" s="296"/>
      <c r="P5" s="308"/>
      <c r="Q5" s="308"/>
      <c r="R5" s="308"/>
      <c r="S5" s="308"/>
      <c r="T5" s="308"/>
      <c r="U5" s="308"/>
      <c r="V5" s="308"/>
      <c r="W5" s="308"/>
      <c r="X5" s="296"/>
      <c r="Y5" s="296"/>
      <c r="Z5" s="296"/>
      <c r="AA5" s="296"/>
      <c r="AB5" s="296"/>
      <c r="AC5" s="296"/>
      <c r="AD5" s="296"/>
      <c r="AE5" s="297"/>
      <c r="AF5" s="307" t="s">
        <v>1</v>
      </c>
      <c r="AG5" s="308"/>
      <c r="AH5" s="308"/>
      <c r="AI5" s="309"/>
      <c r="AJ5" s="297" t="s">
        <v>203</v>
      </c>
      <c r="AK5" s="297"/>
      <c r="AL5" s="297"/>
      <c r="AM5" s="306"/>
    </row>
    <row r="6" spans="8:39" ht="37.5" customHeight="1" thickBot="1">
      <c r="H6" s="293" t="s">
        <v>204</v>
      </c>
      <c r="I6" s="294"/>
      <c r="J6" s="294"/>
      <c r="K6" s="294"/>
      <c r="L6" s="294"/>
      <c r="M6" s="294"/>
      <c r="N6" s="294"/>
      <c r="O6" s="294"/>
      <c r="P6" s="319" t="s">
        <v>18</v>
      </c>
      <c r="Q6" s="320"/>
      <c r="R6" s="320"/>
      <c r="S6" s="320"/>
      <c r="T6" s="320"/>
      <c r="U6" s="320"/>
      <c r="V6" s="320"/>
      <c r="W6" s="321"/>
      <c r="X6" s="294" t="s">
        <v>18</v>
      </c>
      <c r="Y6" s="294"/>
      <c r="Z6" s="294"/>
      <c r="AA6" s="294"/>
      <c r="AB6" s="294"/>
      <c r="AC6" s="294"/>
      <c r="AD6" s="294"/>
      <c r="AE6" s="304"/>
      <c r="AF6" s="80"/>
      <c r="AG6" s="81"/>
      <c r="AH6" s="81"/>
      <c r="AI6" s="82"/>
      <c r="AJ6" s="322" t="s">
        <v>17</v>
      </c>
      <c r="AK6" s="323"/>
      <c r="AL6" s="307" t="s">
        <v>18</v>
      </c>
      <c r="AM6" s="309"/>
    </row>
    <row r="7" spans="2:39" ht="16.5" customHeight="1">
      <c r="B7" s="66">
        <v>0.3333333333333333</v>
      </c>
      <c r="C7" s="66">
        <v>0.010416666666666666</v>
      </c>
      <c r="D7" s="66">
        <v>0.04513888888888889</v>
      </c>
      <c r="E7" s="97">
        <v>0.003472222222222222</v>
      </c>
      <c r="F7" s="97">
        <v>0.009027777777777779</v>
      </c>
      <c r="G7" s="97">
        <v>0.008333333333333333</v>
      </c>
      <c r="H7" s="224">
        <v>0.22569444444444445</v>
      </c>
      <c r="I7" s="225">
        <f>H7+E7</f>
        <v>0.22916666666666666</v>
      </c>
      <c r="J7" s="225">
        <f aca="true" t="shared" si="0" ref="J7:J17">H7+G7</f>
        <v>0.23402777777777778</v>
      </c>
      <c r="K7" s="225">
        <f>I7+G7</f>
        <v>0.2375</v>
      </c>
      <c r="L7" s="225">
        <f>J7+G7</f>
        <v>0.2423611111111111</v>
      </c>
      <c r="M7" s="225">
        <f>K7+G7</f>
        <v>0.24583333333333332</v>
      </c>
      <c r="N7" s="225">
        <f>L7+F7</f>
        <v>0.2513888888888889</v>
      </c>
      <c r="O7" s="226">
        <f>N7+F7</f>
        <v>0.2604166666666667</v>
      </c>
      <c r="P7" s="224">
        <f>H7+B7</f>
        <v>0.5590277777777778</v>
      </c>
      <c r="Q7" s="225">
        <f>P7+E7</f>
        <v>0.5625</v>
      </c>
      <c r="R7" s="225">
        <f>P7+G7</f>
        <v>0.5673611111111111</v>
      </c>
      <c r="S7" s="225">
        <f>Q7+G7</f>
        <v>0.5708333333333333</v>
      </c>
      <c r="T7" s="225">
        <f>R7+G7</f>
        <v>0.5756944444444444</v>
      </c>
      <c r="U7" s="228">
        <f>S7+G7</f>
        <v>0.5791666666666666</v>
      </c>
      <c r="V7" s="228">
        <f>T7+F7</f>
        <v>0.5847222222222221</v>
      </c>
      <c r="W7" s="244">
        <f>V7+F7</f>
        <v>0.5937499999999999</v>
      </c>
      <c r="X7" s="227">
        <f>P7+B7</f>
        <v>0.8923611111111112</v>
      </c>
      <c r="Y7" s="228">
        <f>Q7+B7</f>
        <v>0.8958333333333333</v>
      </c>
      <c r="Z7" s="225">
        <f>X7+G7</f>
        <v>0.9006944444444445</v>
      </c>
      <c r="AA7" s="225">
        <f>Y7+G7</f>
        <v>0.9041666666666666</v>
      </c>
      <c r="AB7" s="225">
        <f>Z7+G7</f>
        <v>0.9090277777777778</v>
      </c>
      <c r="AC7" s="225">
        <f>AA7+G7</f>
        <v>0.9124999999999999</v>
      </c>
      <c r="AD7" s="225">
        <f>AB7+F7</f>
        <v>0.9180555555555555</v>
      </c>
      <c r="AE7" s="229">
        <f>AD7+F7</f>
        <v>0.9270833333333333</v>
      </c>
      <c r="AF7" s="328" t="s">
        <v>165</v>
      </c>
      <c r="AG7" s="329"/>
      <c r="AH7" s="329"/>
      <c r="AI7" s="330"/>
      <c r="AJ7" s="225">
        <f aca="true" t="shared" si="1" ref="AJ7:AJ17">I7+D7</f>
        <v>0.2743055555555555</v>
      </c>
      <c r="AK7" s="226">
        <f aca="true" t="shared" si="2" ref="AK7:AK17">AJ7+C7</f>
        <v>0.2847222222222222</v>
      </c>
      <c r="AL7" s="224"/>
      <c r="AM7" s="229"/>
    </row>
    <row r="8" spans="2:39" ht="16.5" customHeight="1">
      <c r="B8" s="66">
        <v>0.3333333333333333</v>
      </c>
      <c r="C8" s="66">
        <v>0.010416666666666666</v>
      </c>
      <c r="D8" s="66">
        <v>0.04513888888888889</v>
      </c>
      <c r="E8" s="66">
        <v>0.003472222222222222</v>
      </c>
      <c r="F8" s="66">
        <v>0.009027777777777779</v>
      </c>
      <c r="G8" s="66">
        <v>0.008333333333333333</v>
      </c>
      <c r="H8" s="230">
        <v>0.22708333333333333</v>
      </c>
      <c r="I8" s="231">
        <f aca="true" t="shared" si="3" ref="I8:I17">H8+E8</f>
        <v>0.23055555555555554</v>
      </c>
      <c r="J8" s="231">
        <f t="shared" si="0"/>
        <v>0.23541666666666666</v>
      </c>
      <c r="K8" s="231">
        <f aca="true" t="shared" si="4" ref="K8:K17">I8+G8</f>
        <v>0.23888888888888887</v>
      </c>
      <c r="L8" s="231">
        <f aca="true" t="shared" si="5" ref="L8:L17">J8+G8</f>
        <v>0.24375</v>
      </c>
      <c r="M8" s="231">
        <f aca="true" t="shared" si="6" ref="M8:M17">K8+G8</f>
        <v>0.2472222222222222</v>
      </c>
      <c r="N8" s="231">
        <f aca="true" t="shared" si="7" ref="N8:N17">L8+F8</f>
        <v>0.25277777777777777</v>
      </c>
      <c r="O8" s="232">
        <f aca="true" t="shared" si="8" ref="O8:O17">N8+F8</f>
        <v>0.26180555555555557</v>
      </c>
      <c r="P8" s="230">
        <f aca="true" t="shared" si="9" ref="P8:P17">H8+B8</f>
        <v>0.5604166666666667</v>
      </c>
      <c r="Q8" s="231">
        <f aca="true" t="shared" si="10" ref="Q8:Q16">P8+E8</f>
        <v>0.5638888888888889</v>
      </c>
      <c r="R8" s="231">
        <f aca="true" t="shared" si="11" ref="R8:R17">P8+G8</f>
        <v>0.56875</v>
      </c>
      <c r="S8" s="231">
        <f aca="true" t="shared" si="12" ref="S8:S17">Q8+G8</f>
        <v>0.5722222222222222</v>
      </c>
      <c r="T8" s="231">
        <f aca="true" t="shared" si="13" ref="T8:T17">R8+G8</f>
        <v>0.5770833333333333</v>
      </c>
      <c r="U8" s="234">
        <f aca="true" t="shared" si="14" ref="U8:U17">S8+G8</f>
        <v>0.5805555555555555</v>
      </c>
      <c r="V8" s="234">
        <f aca="true" t="shared" si="15" ref="V8:V17">T8+F8</f>
        <v>0.586111111111111</v>
      </c>
      <c r="W8" s="245">
        <f aca="true" t="shared" si="16" ref="W8:W17">V8+F8</f>
        <v>0.5951388888888888</v>
      </c>
      <c r="X8" s="233">
        <f aca="true" t="shared" si="17" ref="X8:X17">P8+B8</f>
        <v>0.89375</v>
      </c>
      <c r="Y8" s="234">
        <f aca="true" t="shared" si="18" ref="Y8:Y17">Q8+B8</f>
        <v>0.8972222222222221</v>
      </c>
      <c r="Z8" s="231">
        <f aca="true" t="shared" si="19" ref="Z8:Z17">X8+G8</f>
        <v>0.9020833333333333</v>
      </c>
      <c r="AA8" s="231">
        <f aca="true" t="shared" si="20" ref="AA8:AA17">Y8+G8</f>
        <v>0.9055555555555554</v>
      </c>
      <c r="AB8" s="231">
        <f aca="true" t="shared" si="21" ref="AB8:AB17">Z8+G8</f>
        <v>0.9104166666666667</v>
      </c>
      <c r="AC8" s="231">
        <f aca="true" t="shared" si="22" ref="AC8:AC17">AA8+G8</f>
        <v>0.9138888888888888</v>
      </c>
      <c r="AD8" s="231">
        <f aca="true" t="shared" si="23" ref="AD8:AD17">AB8+F8</f>
        <v>0.9194444444444444</v>
      </c>
      <c r="AE8" s="235">
        <f aca="true" t="shared" si="24" ref="AE8:AE17">AD8+F8</f>
        <v>0.9284722222222221</v>
      </c>
      <c r="AF8" s="325" t="s">
        <v>14</v>
      </c>
      <c r="AG8" s="326"/>
      <c r="AH8" s="326"/>
      <c r="AI8" s="327"/>
      <c r="AJ8" s="231">
        <f t="shared" si="1"/>
        <v>0.2756944444444444</v>
      </c>
      <c r="AK8" s="232">
        <f t="shared" si="2"/>
        <v>0.2861111111111111</v>
      </c>
      <c r="AL8" s="230"/>
      <c r="AM8" s="235"/>
    </row>
    <row r="9" spans="2:39" ht="16.5" customHeight="1">
      <c r="B9" s="66">
        <v>0.333333333333333</v>
      </c>
      <c r="C9" s="66">
        <v>0.0104166666666667</v>
      </c>
      <c r="D9" s="66">
        <v>0.0451388888888889</v>
      </c>
      <c r="E9" s="66">
        <v>0.00347222222222222</v>
      </c>
      <c r="F9" s="66">
        <v>0.00902777777777778</v>
      </c>
      <c r="G9" s="66">
        <v>0.00833333333333333</v>
      </c>
      <c r="H9" s="230">
        <v>0.22777777777777777</v>
      </c>
      <c r="I9" s="231">
        <f t="shared" si="3"/>
        <v>0.23124999999999998</v>
      </c>
      <c r="J9" s="231">
        <f t="shared" si="0"/>
        <v>0.2361111111111111</v>
      </c>
      <c r="K9" s="231">
        <f t="shared" si="4"/>
        <v>0.23958333333333331</v>
      </c>
      <c r="L9" s="231">
        <f t="shared" si="5"/>
        <v>0.24444444444444444</v>
      </c>
      <c r="M9" s="231">
        <f t="shared" si="6"/>
        <v>0.24791666666666665</v>
      </c>
      <c r="N9" s="231">
        <f t="shared" si="7"/>
        <v>0.2534722222222222</v>
      </c>
      <c r="O9" s="232">
        <f t="shared" si="8"/>
        <v>0.2625</v>
      </c>
      <c r="P9" s="230">
        <f t="shared" si="9"/>
        <v>0.5611111111111108</v>
      </c>
      <c r="Q9" s="231">
        <f t="shared" si="10"/>
        <v>0.564583333333333</v>
      </c>
      <c r="R9" s="231">
        <f t="shared" si="11"/>
        <v>0.5694444444444441</v>
      </c>
      <c r="S9" s="231">
        <f t="shared" si="12"/>
        <v>0.5729166666666663</v>
      </c>
      <c r="T9" s="231">
        <f t="shared" si="13"/>
        <v>0.5777777777777774</v>
      </c>
      <c r="U9" s="234">
        <f t="shared" si="14"/>
        <v>0.5812499999999996</v>
      </c>
      <c r="V9" s="234">
        <f t="shared" si="15"/>
        <v>0.5868055555555551</v>
      </c>
      <c r="W9" s="245">
        <f t="shared" si="16"/>
        <v>0.5958333333333329</v>
      </c>
      <c r="X9" s="233">
        <f t="shared" si="17"/>
        <v>0.8944444444444437</v>
      </c>
      <c r="Y9" s="234">
        <f t="shared" si="18"/>
        <v>0.897916666666666</v>
      </c>
      <c r="Z9" s="231">
        <f t="shared" si="19"/>
        <v>0.902777777777777</v>
      </c>
      <c r="AA9" s="231">
        <f t="shared" si="20"/>
        <v>0.9062499999999993</v>
      </c>
      <c r="AB9" s="231">
        <f t="shared" si="21"/>
        <v>0.9111111111111103</v>
      </c>
      <c r="AC9" s="231">
        <f t="shared" si="22"/>
        <v>0.9145833333333326</v>
      </c>
      <c r="AD9" s="231">
        <f t="shared" si="23"/>
        <v>0.9201388888888881</v>
      </c>
      <c r="AE9" s="235">
        <f t="shared" si="24"/>
        <v>0.9291666666666658</v>
      </c>
      <c r="AF9" s="236" t="s">
        <v>106</v>
      </c>
      <c r="AG9" s="236"/>
      <c r="AH9" s="236"/>
      <c r="AI9" s="236"/>
      <c r="AJ9" s="231">
        <f t="shared" si="1"/>
        <v>0.2763888888888889</v>
      </c>
      <c r="AK9" s="232">
        <f t="shared" si="2"/>
        <v>0.2868055555555556</v>
      </c>
      <c r="AL9" s="230"/>
      <c r="AM9" s="235"/>
    </row>
    <row r="10" spans="2:39" ht="16.5" customHeight="1">
      <c r="B10" s="66">
        <v>0.333333333333333</v>
      </c>
      <c r="C10" s="66">
        <v>0.0104166666666667</v>
      </c>
      <c r="D10" s="66">
        <v>0.0451388888888889</v>
      </c>
      <c r="E10" s="66">
        <v>0.00347222222222222</v>
      </c>
      <c r="F10" s="66">
        <v>0.00902777777777778</v>
      </c>
      <c r="G10" s="66">
        <v>0.00833333333333333</v>
      </c>
      <c r="H10" s="230">
        <v>0.22847222222222222</v>
      </c>
      <c r="I10" s="231">
        <f t="shared" si="3"/>
        <v>0.23194444444444443</v>
      </c>
      <c r="J10" s="231">
        <f t="shared" si="0"/>
        <v>0.23680555555555555</v>
      </c>
      <c r="K10" s="231">
        <f t="shared" si="4"/>
        <v>0.24027777777777776</v>
      </c>
      <c r="L10" s="231">
        <f t="shared" si="5"/>
        <v>0.24513888888888888</v>
      </c>
      <c r="M10" s="231">
        <f t="shared" si="6"/>
        <v>0.2486111111111111</v>
      </c>
      <c r="N10" s="231">
        <f t="shared" si="7"/>
        <v>0.25416666666666665</v>
      </c>
      <c r="O10" s="232">
        <f t="shared" si="8"/>
        <v>0.26319444444444445</v>
      </c>
      <c r="P10" s="230">
        <f t="shared" si="9"/>
        <v>0.5618055555555552</v>
      </c>
      <c r="Q10" s="231">
        <f t="shared" si="10"/>
        <v>0.5652777777777774</v>
      </c>
      <c r="R10" s="231">
        <f t="shared" si="11"/>
        <v>0.5701388888888885</v>
      </c>
      <c r="S10" s="231">
        <f t="shared" si="12"/>
        <v>0.5736111111111107</v>
      </c>
      <c r="T10" s="231">
        <f t="shared" si="13"/>
        <v>0.5784722222222218</v>
      </c>
      <c r="U10" s="234">
        <f t="shared" si="14"/>
        <v>0.581944444444444</v>
      </c>
      <c r="V10" s="234">
        <f t="shared" si="15"/>
        <v>0.5874999999999996</v>
      </c>
      <c r="W10" s="245">
        <f t="shared" si="16"/>
        <v>0.5965277777777773</v>
      </c>
      <c r="X10" s="233">
        <f t="shared" si="17"/>
        <v>0.8951388888888883</v>
      </c>
      <c r="Y10" s="234">
        <f t="shared" si="18"/>
        <v>0.8986111111111104</v>
      </c>
      <c r="Z10" s="231">
        <f t="shared" si="19"/>
        <v>0.9034722222222216</v>
      </c>
      <c r="AA10" s="231">
        <f t="shared" si="20"/>
        <v>0.9069444444444437</v>
      </c>
      <c r="AB10" s="231">
        <f t="shared" si="21"/>
        <v>0.9118055555555549</v>
      </c>
      <c r="AC10" s="231">
        <f t="shared" si="22"/>
        <v>0.915277777777777</v>
      </c>
      <c r="AD10" s="231">
        <f t="shared" si="23"/>
        <v>0.9208333333333326</v>
      </c>
      <c r="AE10" s="235">
        <f t="shared" si="24"/>
        <v>0.9298611111111104</v>
      </c>
      <c r="AF10" s="236" t="s">
        <v>24</v>
      </c>
      <c r="AG10" s="236"/>
      <c r="AH10" s="236"/>
      <c r="AI10" s="236"/>
      <c r="AJ10" s="231">
        <f t="shared" si="1"/>
        <v>0.27708333333333335</v>
      </c>
      <c r="AK10" s="232">
        <f t="shared" si="2"/>
        <v>0.28750000000000003</v>
      </c>
      <c r="AL10" s="230"/>
      <c r="AM10" s="235"/>
    </row>
    <row r="11" spans="2:39" ht="16.5" customHeight="1">
      <c r="B11" s="66">
        <v>0.333333333333333</v>
      </c>
      <c r="C11" s="66">
        <v>0.0104166666666667</v>
      </c>
      <c r="D11" s="66">
        <v>0.0451388888888889</v>
      </c>
      <c r="E11" s="66">
        <v>0.00347222222222222</v>
      </c>
      <c r="F11" s="66">
        <v>0.00902777777777778</v>
      </c>
      <c r="G11" s="66">
        <v>0.00833333333333333</v>
      </c>
      <c r="H11" s="230">
        <v>0.22916666666666666</v>
      </c>
      <c r="I11" s="231">
        <f t="shared" si="3"/>
        <v>0.23263888888888887</v>
      </c>
      <c r="J11" s="231">
        <f t="shared" si="0"/>
        <v>0.2375</v>
      </c>
      <c r="K11" s="231">
        <f t="shared" si="4"/>
        <v>0.2409722222222222</v>
      </c>
      <c r="L11" s="231">
        <f t="shared" si="5"/>
        <v>0.24583333333333332</v>
      </c>
      <c r="M11" s="231">
        <f t="shared" si="6"/>
        <v>0.24930555555555553</v>
      </c>
      <c r="N11" s="231">
        <f t="shared" si="7"/>
        <v>0.2548611111111111</v>
      </c>
      <c r="O11" s="232">
        <f t="shared" si="8"/>
        <v>0.2638888888888889</v>
      </c>
      <c r="P11" s="230">
        <f t="shared" si="9"/>
        <v>0.5624999999999997</v>
      </c>
      <c r="Q11" s="231">
        <f t="shared" si="10"/>
        <v>0.5659722222222219</v>
      </c>
      <c r="R11" s="231">
        <f t="shared" si="11"/>
        <v>0.570833333333333</v>
      </c>
      <c r="S11" s="231">
        <f t="shared" si="12"/>
        <v>0.5743055555555552</v>
      </c>
      <c r="T11" s="231">
        <f t="shared" si="13"/>
        <v>0.5791666666666663</v>
      </c>
      <c r="U11" s="234">
        <f t="shared" si="14"/>
        <v>0.5826388888888885</v>
      </c>
      <c r="V11" s="234">
        <f t="shared" si="15"/>
        <v>0.588194444444444</v>
      </c>
      <c r="W11" s="245">
        <f t="shared" si="16"/>
        <v>0.5972222222222218</v>
      </c>
      <c r="X11" s="233">
        <f t="shared" si="17"/>
        <v>0.8958333333333326</v>
      </c>
      <c r="Y11" s="234">
        <f t="shared" si="18"/>
        <v>0.8993055555555549</v>
      </c>
      <c r="Z11" s="231">
        <f t="shared" si="19"/>
        <v>0.9041666666666659</v>
      </c>
      <c r="AA11" s="231">
        <f t="shared" si="20"/>
        <v>0.9076388888888882</v>
      </c>
      <c r="AB11" s="231">
        <f t="shared" si="21"/>
        <v>0.9124999999999992</v>
      </c>
      <c r="AC11" s="231">
        <f t="shared" si="22"/>
        <v>0.9159722222222215</v>
      </c>
      <c r="AD11" s="231">
        <f t="shared" si="23"/>
        <v>0.921527777777777</v>
      </c>
      <c r="AE11" s="235">
        <f t="shared" si="24"/>
        <v>0.9305555555555547</v>
      </c>
      <c r="AF11" s="324" t="s">
        <v>206</v>
      </c>
      <c r="AG11" s="324"/>
      <c r="AH11" s="324"/>
      <c r="AI11" s="324"/>
      <c r="AJ11" s="231">
        <f t="shared" si="1"/>
        <v>0.2777777777777778</v>
      </c>
      <c r="AK11" s="232">
        <f t="shared" si="2"/>
        <v>0.2881944444444445</v>
      </c>
      <c r="AL11" s="230"/>
      <c r="AM11" s="235"/>
    </row>
    <row r="12" spans="2:39" ht="16.5" customHeight="1">
      <c r="B12" s="66">
        <v>0.333333333333333</v>
      </c>
      <c r="C12" s="66">
        <v>0.0104166666666667</v>
      </c>
      <c r="D12" s="66">
        <v>0.0451388888888889</v>
      </c>
      <c r="E12" s="66">
        <v>0.00347222222222222</v>
      </c>
      <c r="F12" s="66">
        <v>0.00902777777777778</v>
      </c>
      <c r="G12" s="66">
        <v>0.00833333333333333</v>
      </c>
      <c r="H12" s="230">
        <v>0.2298611111111111</v>
      </c>
      <c r="I12" s="231">
        <f t="shared" si="3"/>
        <v>0.2333333333333333</v>
      </c>
      <c r="J12" s="231">
        <f t="shared" si="0"/>
        <v>0.23819444444444443</v>
      </c>
      <c r="K12" s="231">
        <f t="shared" si="4"/>
        <v>0.24166666666666664</v>
      </c>
      <c r="L12" s="231">
        <f t="shared" si="5"/>
        <v>0.24652777777777776</v>
      </c>
      <c r="M12" s="231">
        <f t="shared" si="6"/>
        <v>0.24999999999999997</v>
      </c>
      <c r="N12" s="231">
        <f t="shared" si="7"/>
        <v>0.25555555555555554</v>
      </c>
      <c r="O12" s="232">
        <f t="shared" si="8"/>
        <v>0.26458333333333334</v>
      </c>
      <c r="P12" s="230">
        <f t="shared" si="9"/>
        <v>0.5631944444444441</v>
      </c>
      <c r="Q12" s="231">
        <f t="shared" si="10"/>
        <v>0.5666666666666663</v>
      </c>
      <c r="R12" s="231">
        <f t="shared" si="11"/>
        <v>0.5715277777777774</v>
      </c>
      <c r="S12" s="231">
        <f t="shared" si="12"/>
        <v>0.5749999999999996</v>
      </c>
      <c r="T12" s="231">
        <f t="shared" si="13"/>
        <v>0.5798611111111107</v>
      </c>
      <c r="U12" s="234">
        <f t="shared" si="14"/>
        <v>0.5833333333333329</v>
      </c>
      <c r="V12" s="234">
        <f t="shared" si="15"/>
        <v>0.5888888888888885</v>
      </c>
      <c r="W12" s="245">
        <f t="shared" si="16"/>
        <v>0.5979166666666662</v>
      </c>
      <c r="X12" s="233">
        <f t="shared" si="17"/>
        <v>0.8965277777777771</v>
      </c>
      <c r="Y12" s="234">
        <f t="shared" si="18"/>
        <v>0.8999999999999992</v>
      </c>
      <c r="Z12" s="231">
        <f t="shared" si="19"/>
        <v>0.9048611111111104</v>
      </c>
      <c r="AA12" s="231">
        <f t="shared" si="20"/>
        <v>0.9083333333333325</v>
      </c>
      <c r="AB12" s="231">
        <f t="shared" si="21"/>
        <v>0.9131944444444438</v>
      </c>
      <c r="AC12" s="231">
        <f t="shared" si="22"/>
        <v>0.9166666666666659</v>
      </c>
      <c r="AD12" s="231">
        <f t="shared" si="23"/>
        <v>0.9222222222222215</v>
      </c>
      <c r="AE12" s="235">
        <f t="shared" si="24"/>
        <v>0.9312499999999992</v>
      </c>
      <c r="AF12" s="236" t="s">
        <v>164</v>
      </c>
      <c r="AG12" s="236"/>
      <c r="AH12" s="236"/>
      <c r="AI12" s="236"/>
      <c r="AJ12" s="231">
        <f t="shared" si="1"/>
        <v>0.27847222222222223</v>
      </c>
      <c r="AK12" s="232">
        <f t="shared" si="2"/>
        <v>0.2888888888888889</v>
      </c>
      <c r="AL12" s="230">
        <v>0.6263888888888889</v>
      </c>
      <c r="AM12" s="235">
        <v>0.6319444444444444</v>
      </c>
    </row>
    <row r="13" spans="2:39" ht="16.5" customHeight="1">
      <c r="B13" s="66">
        <v>0.333333333333333</v>
      </c>
      <c r="C13" s="66">
        <v>0.0104166666666667</v>
      </c>
      <c r="D13" s="66">
        <v>0.0451388888888889</v>
      </c>
      <c r="E13" s="66">
        <v>0.00347222222222222</v>
      </c>
      <c r="F13" s="66">
        <v>0.00902777777777778</v>
      </c>
      <c r="G13" s="66">
        <v>0.00833333333333333</v>
      </c>
      <c r="H13" s="233">
        <v>0.23055555555555554</v>
      </c>
      <c r="I13" s="231">
        <f t="shared" si="3"/>
        <v>0.23402777777777775</v>
      </c>
      <c r="J13" s="231">
        <f t="shared" si="0"/>
        <v>0.23888888888888887</v>
      </c>
      <c r="K13" s="231">
        <f t="shared" si="4"/>
        <v>0.24236111111111108</v>
      </c>
      <c r="L13" s="231">
        <f t="shared" si="5"/>
        <v>0.2472222222222222</v>
      </c>
      <c r="M13" s="231">
        <f t="shared" si="6"/>
        <v>0.2506944444444444</v>
      </c>
      <c r="N13" s="231">
        <f t="shared" si="7"/>
        <v>0.25625</v>
      </c>
      <c r="O13" s="232">
        <f t="shared" si="8"/>
        <v>0.2652777777777778</v>
      </c>
      <c r="P13" s="230">
        <f t="shared" si="9"/>
        <v>0.5638888888888886</v>
      </c>
      <c r="Q13" s="231">
        <f t="shared" si="10"/>
        <v>0.5673611111111108</v>
      </c>
      <c r="R13" s="231">
        <f t="shared" si="11"/>
        <v>0.5722222222222219</v>
      </c>
      <c r="S13" s="231">
        <f t="shared" si="12"/>
        <v>0.5756944444444441</v>
      </c>
      <c r="T13" s="231">
        <f t="shared" si="13"/>
        <v>0.5805555555555552</v>
      </c>
      <c r="U13" s="234">
        <f t="shared" si="14"/>
        <v>0.5840277777777774</v>
      </c>
      <c r="V13" s="234">
        <f t="shared" si="15"/>
        <v>0.5895833333333329</v>
      </c>
      <c r="W13" s="245">
        <f t="shared" si="16"/>
        <v>0.5986111111111106</v>
      </c>
      <c r="X13" s="233">
        <f t="shared" si="17"/>
        <v>0.8972222222222215</v>
      </c>
      <c r="Y13" s="234">
        <f t="shared" si="18"/>
        <v>0.9006944444444438</v>
      </c>
      <c r="Z13" s="231">
        <f t="shared" si="19"/>
        <v>0.9055555555555548</v>
      </c>
      <c r="AA13" s="231">
        <f t="shared" si="20"/>
        <v>0.9090277777777771</v>
      </c>
      <c r="AB13" s="231">
        <f t="shared" si="21"/>
        <v>0.9138888888888881</v>
      </c>
      <c r="AC13" s="231">
        <f t="shared" si="22"/>
        <v>0.9173611111111104</v>
      </c>
      <c r="AD13" s="231">
        <f t="shared" si="23"/>
        <v>0.9229166666666658</v>
      </c>
      <c r="AE13" s="235">
        <f t="shared" si="24"/>
        <v>0.9319444444444436</v>
      </c>
      <c r="AF13" s="324" t="s">
        <v>206</v>
      </c>
      <c r="AG13" s="324"/>
      <c r="AH13" s="324"/>
      <c r="AI13" s="324"/>
      <c r="AJ13" s="231">
        <f t="shared" si="1"/>
        <v>0.2791666666666667</v>
      </c>
      <c r="AK13" s="232">
        <f t="shared" si="2"/>
        <v>0.28958333333333336</v>
      </c>
      <c r="AL13" s="230">
        <v>0.6270833333333333</v>
      </c>
      <c r="AM13" s="235">
        <v>0.6326388888888889</v>
      </c>
    </row>
    <row r="14" spans="2:39" ht="16.5" customHeight="1">
      <c r="B14" s="66">
        <v>0.333333333333333</v>
      </c>
      <c r="C14" s="66">
        <v>0.0104166666666667</v>
      </c>
      <c r="D14" s="66">
        <v>0.0451388888888889</v>
      </c>
      <c r="E14" s="66">
        <v>0.00347222222222222</v>
      </c>
      <c r="F14" s="66">
        <v>0.00902777777777778</v>
      </c>
      <c r="G14" s="66">
        <v>0.00833333333333333</v>
      </c>
      <c r="H14" s="230">
        <v>0.23124999999999998</v>
      </c>
      <c r="I14" s="231">
        <f t="shared" si="3"/>
        <v>0.2347222222222222</v>
      </c>
      <c r="J14" s="231">
        <f t="shared" si="0"/>
        <v>0.23958333333333331</v>
      </c>
      <c r="K14" s="231">
        <f t="shared" si="4"/>
        <v>0.24305555555555552</v>
      </c>
      <c r="L14" s="231">
        <f t="shared" si="5"/>
        <v>0.24791666666666665</v>
      </c>
      <c r="M14" s="231">
        <f t="shared" si="6"/>
        <v>0.25138888888888883</v>
      </c>
      <c r="N14" s="231">
        <f t="shared" si="7"/>
        <v>0.2569444444444444</v>
      </c>
      <c r="O14" s="232">
        <f t="shared" si="8"/>
        <v>0.2659722222222222</v>
      </c>
      <c r="P14" s="230">
        <f t="shared" si="9"/>
        <v>0.564583333333333</v>
      </c>
      <c r="Q14" s="231">
        <f t="shared" si="10"/>
        <v>0.5680555555555552</v>
      </c>
      <c r="R14" s="231">
        <f t="shared" si="11"/>
        <v>0.5729166666666663</v>
      </c>
      <c r="S14" s="231">
        <f t="shared" si="12"/>
        <v>0.5763888888888885</v>
      </c>
      <c r="T14" s="231">
        <f t="shared" si="13"/>
        <v>0.5812499999999996</v>
      </c>
      <c r="U14" s="234">
        <f t="shared" si="14"/>
        <v>0.5847222222222218</v>
      </c>
      <c r="V14" s="234">
        <f t="shared" si="15"/>
        <v>0.5902777777777773</v>
      </c>
      <c r="W14" s="245">
        <f t="shared" si="16"/>
        <v>0.5993055555555551</v>
      </c>
      <c r="X14" s="233">
        <f t="shared" si="17"/>
        <v>0.897916666666666</v>
      </c>
      <c r="Y14" s="234">
        <f t="shared" si="18"/>
        <v>0.9013888888888881</v>
      </c>
      <c r="Z14" s="231">
        <f t="shared" si="19"/>
        <v>0.9062499999999993</v>
      </c>
      <c r="AA14" s="231">
        <f t="shared" si="20"/>
        <v>0.9097222222222214</v>
      </c>
      <c r="AB14" s="231">
        <f t="shared" si="21"/>
        <v>0.9145833333333326</v>
      </c>
      <c r="AC14" s="231">
        <f t="shared" si="22"/>
        <v>0.9180555555555547</v>
      </c>
      <c r="AD14" s="231">
        <f t="shared" si="23"/>
        <v>0.9236111111111104</v>
      </c>
      <c r="AE14" s="235">
        <f t="shared" si="24"/>
        <v>0.9326388888888881</v>
      </c>
      <c r="AF14" s="236" t="s">
        <v>24</v>
      </c>
      <c r="AG14" s="236"/>
      <c r="AH14" s="236"/>
      <c r="AI14" s="236"/>
      <c r="AJ14" s="231">
        <f t="shared" si="1"/>
        <v>0.2798611111111111</v>
      </c>
      <c r="AK14" s="232">
        <f t="shared" si="2"/>
        <v>0.2902777777777778</v>
      </c>
      <c r="AL14" s="230">
        <v>0.6277777777777778</v>
      </c>
      <c r="AM14" s="235">
        <v>0.6333333333333333</v>
      </c>
    </row>
    <row r="15" spans="2:39" ht="16.5" customHeight="1">
      <c r="B15" s="66">
        <v>0.333333333333333</v>
      </c>
      <c r="C15" s="66">
        <v>0.0104166666666667</v>
      </c>
      <c r="D15" s="66">
        <v>0.0451388888888889</v>
      </c>
      <c r="E15" s="66">
        <v>0.00347222222222222</v>
      </c>
      <c r="F15" s="66">
        <v>0.00902777777777778</v>
      </c>
      <c r="G15" s="66">
        <v>0.00833333333333333</v>
      </c>
      <c r="H15" s="230">
        <v>0.23194444444444443</v>
      </c>
      <c r="I15" s="231">
        <f t="shared" si="3"/>
        <v>0.23541666666666664</v>
      </c>
      <c r="J15" s="231">
        <f t="shared" si="0"/>
        <v>0.24027777777777776</v>
      </c>
      <c r="K15" s="231">
        <f t="shared" si="4"/>
        <v>0.24374999999999997</v>
      </c>
      <c r="L15" s="231">
        <f t="shared" si="5"/>
        <v>0.2486111111111111</v>
      </c>
      <c r="M15" s="231">
        <f t="shared" si="6"/>
        <v>0.25208333333333327</v>
      </c>
      <c r="N15" s="231">
        <f t="shared" si="7"/>
        <v>0.25763888888888886</v>
      </c>
      <c r="O15" s="232">
        <f t="shared" si="8"/>
        <v>0.26666666666666666</v>
      </c>
      <c r="P15" s="230">
        <f t="shared" si="9"/>
        <v>0.5652777777777774</v>
      </c>
      <c r="Q15" s="231">
        <f t="shared" si="10"/>
        <v>0.5687499999999996</v>
      </c>
      <c r="R15" s="231">
        <f t="shared" si="11"/>
        <v>0.5736111111111107</v>
      </c>
      <c r="S15" s="231">
        <f t="shared" si="12"/>
        <v>0.577083333333333</v>
      </c>
      <c r="T15" s="231">
        <f>R15+G15</f>
        <v>0.581944444444444</v>
      </c>
      <c r="U15" s="234">
        <f t="shared" si="14"/>
        <v>0.5854166666666663</v>
      </c>
      <c r="V15" s="234">
        <f t="shared" si="15"/>
        <v>0.5909722222222218</v>
      </c>
      <c r="W15" s="245">
        <f t="shared" si="16"/>
        <v>0.5999999999999995</v>
      </c>
      <c r="X15" s="233">
        <f t="shared" si="17"/>
        <v>0.8986111111111104</v>
      </c>
      <c r="Y15" s="234">
        <f t="shared" si="18"/>
        <v>0.9020833333333327</v>
      </c>
      <c r="Z15" s="231">
        <f t="shared" si="19"/>
        <v>0.9069444444444437</v>
      </c>
      <c r="AA15" s="231">
        <f t="shared" si="20"/>
        <v>0.910416666666666</v>
      </c>
      <c r="AB15" s="231">
        <f t="shared" si="21"/>
        <v>0.915277777777777</v>
      </c>
      <c r="AC15" s="231">
        <f t="shared" si="22"/>
        <v>0.9187499999999993</v>
      </c>
      <c r="AD15" s="231">
        <f t="shared" si="23"/>
        <v>0.9243055555555547</v>
      </c>
      <c r="AE15" s="235">
        <f t="shared" si="24"/>
        <v>0.9333333333333325</v>
      </c>
      <c r="AF15" s="236" t="s">
        <v>106</v>
      </c>
      <c r="AG15" s="236"/>
      <c r="AH15" s="236"/>
      <c r="AI15" s="236"/>
      <c r="AJ15" s="231">
        <f t="shared" si="1"/>
        <v>0.28055555555555556</v>
      </c>
      <c r="AK15" s="232">
        <f t="shared" si="2"/>
        <v>0.29097222222222224</v>
      </c>
      <c r="AL15" s="230">
        <v>0.6284722222222222</v>
      </c>
      <c r="AM15" s="235">
        <v>0.6340277777777777</v>
      </c>
    </row>
    <row r="16" spans="2:39" ht="16.5" customHeight="1">
      <c r="B16" s="66">
        <v>0.333333333333333</v>
      </c>
      <c r="C16" s="66">
        <v>0.0104166666666667</v>
      </c>
      <c r="D16" s="66">
        <v>0.0451388888888889</v>
      </c>
      <c r="E16" s="66">
        <v>0.00347222222222222</v>
      </c>
      <c r="F16" s="66">
        <v>0.00902777777777778</v>
      </c>
      <c r="G16" s="66">
        <v>0.00833333333333333</v>
      </c>
      <c r="H16" s="230">
        <v>0.23263888888888887</v>
      </c>
      <c r="I16" s="231">
        <f t="shared" si="3"/>
        <v>0.23611111111111108</v>
      </c>
      <c r="J16" s="231">
        <f t="shared" si="0"/>
        <v>0.2409722222222222</v>
      </c>
      <c r="K16" s="231">
        <f t="shared" si="4"/>
        <v>0.2444444444444444</v>
      </c>
      <c r="L16" s="231">
        <f t="shared" si="5"/>
        <v>0.24930555555555553</v>
      </c>
      <c r="M16" s="231">
        <f t="shared" si="6"/>
        <v>0.2527777777777777</v>
      </c>
      <c r="N16" s="231">
        <f t="shared" si="7"/>
        <v>0.2583333333333333</v>
      </c>
      <c r="O16" s="232">
        <f t="shared" si="8"/>
        <v>0.2673611111111111</v>
      </c>
      <c r="P16" s="230">
        <f t="shared" si="9"/>
        <v>0.5659722222222219</v>
      </c>
      <c r="Q16" s="231">
        <f t="shared" si="10"/>
        <v>0.5694444444444441</v>
      </c>
      <c r="R16" s="231">
        <f t="shared" si="11"/>
        <v>0.5743055555555552</v>
      </c>
      <c r="S16" s="231">
        <f t="shared" si="12"/>
        <v>0.5777777777777774</v>
      </c>
      <c r="T16" s="231">
        <f t="shared" si="13"/>
        <v>0.5826388888888885</v>
      </c>
      <c r="U16" s="234">
        <f t="shared" si="14"/>
        <v>0.5861111111111107</v>
      </c>
      <c r="V16" s="234">
        <f t="shared" si="15"/>
        <v>0.5916666666666662</v>
      </c>
      <c r="W16" s="245">
        <f t="shared" si="16"/>
        <v>0.600694444444444</v>
      </c>
      <c r="X16" s="233">
        <f t="shared" si="17"/>
        <v>0.8993055555555549</v>
      </c>
      <c r="Y16" s="234">
        <f t="shared" si="18"/>
        <v>0.902777777777777</v>
      </c>
      <c r="Z16" s="231">
        <f t="shared" si="19"/>
        <v>0.9076388888888882</v>
      </c>
      <c r="AA16" s="231">
        <f t="shared" si="20"/>
        <v>0.9111111111111103</v>
      </c>
      <c r="AB16" s="231">
        <f t="shared" si="21"/>
        <v>0.9159722222222215</v>
      </c>
      <c r="AC16" s="231">
        <f t="shared" si="22"/>
        <v>0.9194444444444436</v>
      </c>
      <c r="AD16" s="231">
        <f t="shared" si="23"/>
        <v>0.9249999999999993</v>
      </c>
      <c r="AE16" s="235">
        <f t="shared" si="24"/>
        <v>0.934027777777777</v>
      </c>
      <c r="AF16" s="325" t="s">
        <v>14</v>
      </c>
      <c r="AG16" s="326"/>
      <c r="AH16" s="326"/>
      <c r="AI16" s="327"/>
      <c r="AJ16" s="231">
        <f t="shared" si="1"/>
        <v>0.28125</v>
      </c>
      <c r="AK16" s="232">
        <f t="shared" si="2"/>
        <v>0.2916666666666667</v>
      </c>
      <c r="AL16" s="230">
        <v>0.6291666666666667</v>
      </c>
      <c r="AM16" s="235">
        <v>0.6347222222222222</v>
      </c>
    </row>
    <row r="17" spans="2:39" ht="16.5" customHeight="1" thickBot="1">
      <c r="B17" s="66">
        <v>0.333333333333333</v>
      </c>
      <c r="C17" s="66">
        <v>0.0104166666666667</v>
      </c>
      <c r="D17" s="66">
        <v>0.0451388888888889</v>
      </c>
      <c r="E17" s="66">
        <v>0.00347222222222222</v>
      </c>
      <c r="F17" s="66">
        <v>0.00902777777777778</v>
      </c>
      <c r="G17" s="66">
        <v>0.00833333333333333</v>
      </c>
      <c r="H17" s="237">
        <v>0.2340277777777778</v>
      </c>
      <c r="I17" s="238">
        <f t="shared" si="3"/>
        <v>0.23750000000000002</v>
      </c>
      <c r="J17" s="238">
        <f t="shared" si="0"/>
        <v>0.24236111111111114</v>
      </c>
      <c r="K17" s="238">
        <f t="shared" si="4"/>
        <v>0.24583333333333335</v>
      </c>
      <c r="L17" s="238">
        <f t="shared" si="5"/>
        <v>0.25069444444444444</v>
      </c>
      <c r="M17" s="238">
        <f t="shared" si="6"/>
        <v>0.25416666666666665</v>
      </c>
      <c r="N17" s="238">
        <f t="shared" si="7"/>
        <v>0.25972222222222224</v>
      </c>
      <c r="O17" s="239">
        <f t="shared" si="8"/>
        <v>0.26875000000000004</v>
      </c>
      <c r="P17" s="237">
        <f t="shared" si="9"/>
        <v>0.5673611111111108</v>
      </c>
      <c r="Q17" s="238">
        <f>P17+E17</f>
        <v>0.570833333333333</v>
      </c>
      <c r="R17" s="238">
        <f t="shared" si="11"/>
        <v>0.5756944444444441</v>
      </c>
      <c r="S17" s="238">
        <f t="shared" si="12"/>
        <v>0.5791666666666663</v>
      </c>
      <c r="T17" s="238">
        <f t="shared" si="13"/>
        <v>0.5840277777777774</v>
      </c>
      <c r="U17" s="241">
        <f t="shared" si="14"/>
        <v>0.5874999999999996</v>
      </c>
      <c r="V17" s="241">
        <f t="shared" si="15"/>
        <v>0.5930555555555551</v>
      </c>
      <c r="W17" s="246">
        <f t="shared" si="16"/>
        <v>0.6020833333333329</v>
      </c>
      <c r="X17" s="240">
        <f t="shared" si="17"/>
        <v>0.9006944444444438</v>
      </c>
      <c r="Y17" s="241">
        <f t="shared" si="18"/>
        <v>0.9041666666666659</v>
      </c>
      <c r="Z17" s="238">
        <f t="shared" si="19"/>
        <v>0.9090277777777771</v>
      </c>
      <c r="AA17" s="238">
        <f t="shared" si="20"/>
        <v>0.9124999999999992</v>
      </c>
      <c r="AB17" s="238">
        <f t="shared" si="21"/>
        <v>0.9173611111111104</v>
      </c>
      <c r="AC17" s="238">
        <f t="shared" si="22"/>
        <v>0.9208333333333325</v>
      </c>
      <c r="AD17" s="238">
        <f t="shared" si="23"/>
        <v>0.9263888888888882</v>
      </c>
      <c r="AE17" s="242">
        <f t="shared" si="24"/>
        <v>0.9354166666666659</v>
      </c>
      <c r="AF17" s="243" t="s">
        <v>25</v>
      </c>
      <c r="AG17" s="243"/>
      <c r="AH17" s="243"/>
      <c r="AI17" s="243"/>
      <c r="AJ17" s="238">
        <f t="shared" si="1"/>
        <v>0.28263888888888894</v>
      </c>
      <c r="AK17" s="239">
        <f t="shared" si="2"/>
        <v>0.2930555555555556</v>
      </c>
      <c r="AL17" s="237">
        <v>0.63125</v>
      </c>
      <c r="AM17" s="242">
        <v>0.6368055555555555</v>
      </c>
    </row>
    <row r="18" spans="8:39" ht="12.75"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</row>
    <row r="19" spans="8:39" ht="12.75"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</row>
    <row r="20" spans="8:39" ht="114.75" customHeight="1"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</row>
  </sheetData>
  <sheetProtection password="CE3C" sheet="1" objects="1" scenarios="1" selectLockedCells="1" selectUnlockedCells="1"/>
  <mergeCells count="15">
    <mergeCell ref="H18:AM20"/>
    <mergeCell ref="AF13:AI13"/>
    <mergeCell ref="AF16:AI16"/>
    <mergeCell ref="AF7:AI7"/>
    <mergeCell ref="AF8:AI8"/>
    <mergeCell ref="AF11:AI11"/>
    <mergeCell ref="P3:AI4"/>
    <mergeCell ref="H5:AE5"/>
    <mergeCell ref="AF5:AI5"/>
    <mergeCell ref="AJ5:AM5"/>
    <mergeCell ref="H6:O6"/>
    <mergeCell ref="P6:W6"/>
    <mergeCell ref="X6:AE6"/>
    <mergeCell ref="AJ6:AK6"/>
    <mergeCell ref="AL6:AM6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I18"/>
  <sheetViews>
    <sheetView zoomScalePageLayoutView="0" workbookViewId="0" topLeftCell="H2">
      <selection activeCell="Q13" sqref="Q13 G13"/>
    </sheetView>
  </sheetViews>
  <sheetFormatPr defaultColWidth="9.00390625" defaultRowHeight="12.75"/>
  <cols>
    <col min="1" max="1" width="5.00390625" style="0" hidden="1" customWidth="1"/>
    <col min="2" max="7" width="5.625" style="0" hidden="1" customWidth="1"/>
    <col min="8" max="8" width="5.375" style="63" customWidth="1"/>
    <col min="9" max="9" width="5.375" style="63" hidden="1" customWidth="1"/>
    <col min="10" max="15" width="5.375" style="0" customWidth="1"/>
    <col min="16" max="16" width="5.375" style="0" hidden="1" customWidth="1"/>
    <col min="17" max="22" width="5.375" style="0" customWidth="1"/>
    <col min="23" max="23" width="5.375" style="0" hidden="1" customWidth="1"/>
    <col min="24" max="28" width="5.375" style="0" customWidth="1"/>
    <col min="30" max="30" width="8.00390625" style="0" customWidth="1"/>
    <col min="31" max="31" width="12.00390625" style="0" customWidth="1"/>
    <col min="32" max="32" width="5.875" style="0" customWidth="1"/>
    <col min="33" max="33" width="9.125" style="0" bestFit="1" customWidth="1"/>
    <col min="34" max="34" width="5.625" style="0" bestFit="1" customWidth="1"/>
    <col min="35" max="35" width="9.75390625" style="0" bestFit="1" customWidth="1"/>
  </cols>
  <sheetData>
    <row r="1" ht="12.75" hidden="1"/>
    <row r="2" ht="20.25" customHeight="1"/>
    <row r="3" spans="15:34" ht="57" customHeight="1">
      <c r="O3" s="298" t="s">
        <v>291</v>
      </c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85"/>
      <c r="AH3" s="85"/>
    </row>
    <row r="4" spans="15:34" ht="12.75" customHeight="1"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84"/>
      <c r="AH4" s="85"/>
    </row>
    <row r="5" spans="8:35" ht="37.5" customHeight="1" thickBot="1">
      <c r="H5" s="307" t="s">
        <v>202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7" t="s">
        <v>1</v>
      </c>
      <c r="AD5" s="308"/>
      <c r="AE5" s="308"/>
      <c r="AF5" s="309"/>
      <c r="AG5" s="309" t="s">
        <v>203</v>
      </c>
      <c r="AH5" s="309"/>
      <c r="AI5" s="346"/>
    </row>
    <row r="6" spans="8:35" ht="37.5" customHeight="1">
      <c r="H6" s="319" t="s">
        <v>204</v>
      </c>
      <c r="I6" s="320"/>
      <c r="J6" s="320"/>
      <c r="K6" s="320"/>
      <c r="L6" s="320"/>
      <c r="M6" s="320"/>
      <c r="N6" s="321"/>
      <c r="O6" s="319" t="s">
        <v>18</v>
      </c>
      <c r="P6" s="320"/>
      <c r="Q6" s="320"/>
      <c r="R6" s="320"/>
      <c r="S6" s="320"/>
      <c r="T6" s="320"/>
      <c r="U6" s="321"/>
      <c r="V6" s="319" t="s">
        <v>18</v>
      </c>
      <c r="W6" s="320"/>
      <c r="X6" s="320"/>
      <c r="Y6" s="320"/>
      <c r="Z6" s="320"/>
      <c r="AA6" s="320"/>
      <c r="AB6" s="321"/>
      <c r="AC6" s="110"/>
      <c r="AD6" s="111"/>
      <c r="AE6" s="111"/>
      <c r="AF6" s="112"/>
      <c r="AG6" s="107" t="s">
        <v>17</v>
      </c>
      <c r="AH6" s="108"/>
      <c r="AI6" s="109" t="s">
        <v>18</v>
      </c>
    </row>
    <row r="7" spans="2:35" ht="16.5" customHeight="1">
      <c r="B7" s="66">
        <v>0.3333333333333333</v>
      </c>
      <c r="C7" s="66">
        <v>0.010416666666666666</v>
      </c>
      <c r="D7" s="66">
        <v>0.052083333333333336</v>
      </c>
      <c r="E7" s="97">
        <v>0.003472222222222222</v>
      </c>
      <c r="F7" s="97">
        <v>0.009027777777777779</v>
      </c>
      <c r="G7" s="97">
        <v>0.006944444444444444</v>
      </c>
      <c r="H7" s="76">
        <v>0.22569444444444445</v>
      </c>
      <c r="I7" s="65">
        <f>H7+E7</f>
        <v>0.22916666666666666</v>
      </c>
      <c r="J7" s="65">
        <f>H7+G7</f>
        <v>0.2326388888888889</v>
      </c>
      <c r="K7" s="65">
        <f>J7+G7</f>
        <v>0.23958333333333334</v>
      </c>
      <c r="L7" s="65">
        <f>K7+G7</f>
        <v>0.2465277777777778</v>
      </c>
      <c r="M7" s="65">
        <f>L7+G7</f>
        <v>0.2534722222222222</v>
      </c>
      <c r="N7" s="71">
        <f>M7+G7</f>
        <v>0.26041666666666663</v>
      </c>
      <c r="O7" s="76">
        <f aca="true" t="shared" si="0" ref="O7:O15">H7+B7</f>
        <v>0.5590277777777778</v>
      </c>
      <c r="P7" s="65">
        <f aca="true" t="shared" si="1" ref="P7:P15">O7+E7</f>
        <v>0.5625</v>
      </c>
      <c r="Q7" s="65">
        <f aca="true" t="shared" si="2" ref="Q7:Q15">O7+G7</f>
        <v>0.5659722222222222</v>
      </c>
      <c r="R7" s="65">
        <f aca="true" t="shared" si="3" ref="R7:R15">Q7+G7</f>
        <v>0.5729166666666666</v>
      </c>
      <c r="S7" s="65">
        <f aca="true" t="shared" si="4" ref="S7:S15">R7+G7</f>
        <v>0.579861111111111</v>
      </c>
      <c r="T7" s="98">
        <f aca="true" t="shared" si="5" ref="T7:T15">S7+G7</f>
        <v>0.5868055555555555</v>
      </c>
      <c r="U7" s="105">
        <f aca="true" t="shared" si="6" ref="U7:U15">T7+G7</f>
        <v>0.5937499999999999</v>
      </c>
      <c r="V7" s="101">
        <f>O7+B7</f>
        <v>0.8923611111111112</v>
      </c>
      <c r="W7" s="100">
        <f>P7+B7</f>
        <v>0.8958333333333333</v>
      </c>
      <c r="X7" s="65">
        <f>V7+G7</f>
        <v>0.8993055555555556</v>
      </c>
      <c r="Y7" s="65">
        <f>X7+G7</f>
        <v>0.90625</v>
      </c>
      <c r="Z7" s="65">
        <f>Y7+G7</f>
        <v>0.9131944444444444</v>
      </c>
      <c r="AA7" s="65">
        <f>Z7+G7</f>
        <v>0.9201388888888888</v>
      </c>
      <c r="AB7" s="71">
        <f>AA7+G7</f>
        <v>0.9270833333333333</v>
      </c>
      <c r="AC7" s="337" t="s">
        <v>26</v>
      </c>
      <c r="AD7" s="338"/>
      <c r="AE7" s="338"/>
      <c r="AF7" s="339"/>
      <c r="AG7" s="76">
        <f>I7+D7</f>
        <v>0.28125</v>
      </c>
      <c r="AH7" s="65">
        <f>AG7+G7</f>
        <v>0.2881944444444444</v>
      </c>
      <c r="AI7" s="71"/>
    </row>
    <row r="8" spans="2:35" ht="16.5" customHeight="1">
      <c r="B8" s="66">
        <v>0.3333333333333333</v>
      </c>
      <c r="C8" s="66">
        <v>0.010416666666666666</v>
      </c>
      <c r="D8" s="66">
        <v>0.052083333333333336</v>
      </c>
      <c r="E8" s="66">
        <v>0.003472222222222222</v>
      </c>
      <c r="F8" s="66">
        <v>0.009027777777777779</v>
      </c>
      <c r="G8" s="66">
        <v>0.006944444444444444</v>
      </c>
      <c r="H8" s="76">
        <v>0.22777777777777777</v>
      </c>
      <c r="I8" s="65">
        <f aca="true" t="shared" si="7" ref="I8:I15">H8+E8</f>
        <v>0.23124999999999998</v>
      </c>
      <c r="J8" s="65">
        <f aca="true" t="shared" si="8" ref="J8:J15">H8+G8</f>
        <v>0.23472222222222222</v>
      </c>
      <c r="K8" s="65">
        <f aca="true" t="shared" si="9" ref="K8:K15">J8+G8</f>
        <v>0.24166666666666667</v>
      </c>
      <c r="L8" s="65">
        <f aca="true" t="shared" si="10" ref="L8:L15">K8+G8</f>
        <v>0.24861111111111112</v>
      </c>
      <c r="M8" s="65">
        <f aca="true" t="shared" si="11" ref="M8:M15">L8+G8</f>
        <v>0.25555555555555554</v>
      </c>
      <c r="N8" s="71">
        <f aca="true" t="shared" si="12" ref="N8:N15">M8+G8</f>
        <v>0.26249999999999996</v>
      </c>
      <c r="O8" s="76">
        <f t="shared" si="0"/>
        <v>0.5611111111111111</v>
      </c>
      <c r="P8" s="65">
        <f t="shared" si="1"/>
        <v>0.5645833333333333</v>
      </c>
      <c r="Q8" s="65">
        <f t="shared" si="2"/>
        <v>0.5680555555555555</v>
      </c>
      <c r="R8" s="65">
        <f t="shared" si="3"/>
        <v>0.575</v>
      </c>
      <c r="S8" s="65">
        <f t="shared" si="4"/>
        <v>0.5819444444444444</v>
      </c>
      <c r="T8" s="98">
        <f t="shared" si="5"/>
        <v>0.5888888888888888</v>
      </c>
      <c r="U8" s="105">
        <f t="shared" si="6"/>
        <v>0.5958333333333332</v>
      </c>
      <c r="V8" s="101">
        <f aca="true" t="shared" si="13" ref="V8:V15">O8+B8</f>
        <v>0.8944444444444444</v>
      </c>
      <c r="W8" s="100">
        <f aca="true" t="shared" si="14" ref="W8:W15">P8+B8</f>
        <v>0.8979166666666667</v>
      </c>
      <c r="X8" s="65">
        <f aca="true" t="shared" si="15" ref="X8:X15">V8+G8</f>
        <v>0.9013888888888888</v>
      </c>
      <c r="Y8" s="65">
        <f aca="true" t="shared" si="16" ref="Y8:Y15">X8+G8</f>
        <v>0.9083333333333332</v>
      </c>
      <c r="Z8" s="65">
        <f aca="true" t="shared" si="17" ref="Z8:Z15">Y8+G8</f>
        <v>0.9152777777777776</v>
      </c>
      <c r="AA8" s="65">
        <f aca="true" t="shared" si="18" ref="AA8:AA15">Z8+G8</f>
        <v>0.922222222222222</v>
      </c>
      <c r="AB8" s="71">
        <f aca="true" t="shared" si="19" ref="AB8:AB15">AA8+G8</f>
        <v>0.9291666666666665</v>
      </c>
      <c r="AC8" s="340" t="s">
        <v>192</v>
      </c>
      <c r="AD8" s="310"/>
      <c r="AE8" s="310"/>
      <c r="AF8" s="341"/>
      <c r="AG8" s="76">
        <f aca="true" t="shared" si="20" ref="AG8:AG15">I8+D8</f>
        <v>0.2833333333333333</v>
      </c>
      <c r="AH8" s="65">
        <f aca="true" t="shared" si="21" ref="AH8:AH15">AG8+G8</f>
        <v>0.29027777777777775</v>
      </c>
      <c r="AI8" s="71"/>
    </row>
    <row r="9" spans="2:35" ht="16.5" customHeight="1">
      <c r="B9" s="66">
        <v>0.333333333333333</v>
      </c>
      <c r="C9" s="66">
        <v>0.0104166666666667</v>
      </c>
      <c r="D9" s="66">
        <v>0.0520833333333333</v>
      </c>
      <c r="E9" s="66">
        <v>0.00347222222222222</v>
      </c>
      <c r="F9" s="66">
        <v>0.00902777777777778</v>
      </c>
      <c r="G9" s="97">
        <v>0.00694444444444444</v>
      </c>
      <c r="H9" s="76">
        <v>0.22847222222222222</v>
      </c>
      <c r="I9" s="65">
        <f t="shared" si="7"/>
        <v>0.23194444444444443</v>
      </c>
      <c r="J9" s="65">
        <f t="shared" si="8"/>
        <v>0.23541666666666666</v>
      </c>
      <c r="K9" s="65">
        <f t="shared" si="9"/>
        <v>0.2423611111111111</v>
      </c>
      <c r="L9" s="65">
        <f t="shared" si="10"/>
        <v>0.24930555555555556</v>
      </c>
      <c r="M9" s="65">
        <f t="shared" si="11"/>
        <v>0.25625</v>
      </c>
      <c r="N9" s="71">
        <f t="shared" si="12"/>
        <v>0.2631944444444444</v>
      </c>
      <c r="O9" s="76">
        <f t="shared" si="0"/>
        <v>0.5618055555555552</v>
      </c>
      <c r="P9" s="65">
        <f t="shared" si="1"/>
        <v>0.5652777777777774</v>
      </c>
      <c r="Q9" s="65">
        <f t="shared" si="2"/>
        <v>0.5687499999999996</v>
      </c>
      <c r="R9" s="65">
        <f t="shared" si="3"/>
        <v>0.5756944444444441</v>
      </c>
      <c r="S9" s="65">
        <f t="shared" si="4"/>
        <v>0.5826388888888885</v>
      </c>
      <c r="T9" s="98">
        <f t="shared" si="5"/>
        <v>0.5895833333333329</v>
      </c>
      <c r="U9" s="105">
        <f t="shared" si="6"/>
        <v>0.5965277777777773</v>
      </c>
      <c r="V9" s="101">
        <f t="shared" si="13"/>
        <v>0.8951388888888883</v>
      </c>
      <c r="W9" s="100">
        <f t="shared" si="14"/>
        <v>0.8986111111111104</v>
      </c>
      <c r="X9" s="65">
        <f t="shared" si="15"/>
        <v>0.9020833333333327</v>
      </c>
      <c r="Y9" s="65">
        <f t="shared" si="16"/>
        <v>0.9090277777777771</v>
      </c>
      <c r="Z9" s="65">
        <f t="shared" si="17"/>
        <v>0.9159722222222215</v>
      </c>
      <c r="AA9" s="65">
        <f t="shared" si="18"/>
        <v>0.9229166666666659</v>
      </c>
      <c r="AB9" s="71">
        <f t="shared" si="19"/>
        <v>0.9298611111111104</v>
      </c>
      <c r="AC9" s="340" t="s">
        <v>193</v>
      </c>
      <c r="AD9" s="310"/>
      <c r="AE9" s="310"/>
      <c r="AF9" s="341"/>
      <c r="AG9" s="76">
        <f t="shared" si="20"/>
        <v>0.2840277777777777</v>
      </c>
      <c r="AH9" s="65">
        <f t="shared" si="21"/>
        <v>0.29097222222222213</v>
      </c>
      <c r="AI9" s="71"/>
    </row>
    <row r="10" spans="2:35" ht="16.5" customHeight="1">
      <c r="B10" s="66">
        <v>0.333333333333333</v>
      </c>
      <c r="C10" s="66">
        <v>0.0104166666666667</v>
      </c>
      <c r="D10" s="66">
        <v>0.0520833333333333</v>
      </c>
      <c r="E10" s="66">
        <v>0.00347222222222222</v>
      </c>
      <c r="F10" s="66">
        <v>0.00902777777777778</v>
      </c>
      <c r="G10" s="66">
        <v>0.00694444444444444</v>
      </c>
      <c r="H10" s="76">
        <v>0.2298611111111111</v>
      </c>
      <c r="I10" s="65">
        <f t="shared" si="7"/>
        <v>0.2333333333333333</v>
      </c>
      <c r="J10" s="65">
        <f t="shared" si="8"/>
        <v>0.23680555555555555</v>
      </c>
      <c r="K10" s="65">
        <f t="shared" si="9"/>
        <v>0.24375</v>
      </c>
      <c r="L10" s="65">
        <f t="shared" si="10"/>
        <v>0.25069444444444444</v>
      </c>
      <c r="M10" s="65">
        <f t="shared" si="11"/>
        <v>0.25763888888888886</v>
      </c>
      <c r="N10" s="71">
        <f t="shared" si="12"/>
        <v>0.2645833333333333</v>
      </c>
      <c r="O10" s="76">
        <f t="shared" si="0"/>
        <v>0.5631944444444441</v>
      </c>
      <c r="P10" s="65">
        <f t="shared" si="1"/>
        <v>0.5666666666666663</v>
      </c>
      <c r="Q10" s="65">
        <f t="shared" si="2"/>
        <v>0.5701388888888885</v>
      </c>
      <c r="R10" s="65">
        <f t="shared" si="3"/>
        <v>0.577083333333333</v>
      </c>
      <c r="S10" s="65">
        <f t="shared" si="4"/>
        <v>0.5840277777777774</v>
      </c>
      <c r="T10" s="98">
        <f t="shared" si="5"/>
        <v>0.5909722222222218</v>
      </c>
      <c r="U10" s="105">
        <f t="shared" si="6"/>
        <v>0.5979166666666662</v>
      </c>
      <c r="V10" s="101">
        <f t="shared" si="13"/>
        <v>0.8965277777777771</v>
      </c>
      <c r="W10" s="100">
        <f t="shared" si="14"/>
        <v>0.8999999999999992</v>
      </c>
      <c r="X10" s="65">
        <f t="shared" si="15"/>
        <v>0.9034722222222216</v>
      </c>
      <c r="Y10" s="65">
        <f t="shared" si="16"/>
        <v>0.910416666666666</v>
      </c>
      <c r="Z10" s="65">
        <f t="shared" si="17"/>
        <v>0.9173611111111104</v>
      </c>
      <c r="AA10" s="65">
        <f t="shared" si="18"/>
        <v>0.9243055555555548</v>
      </c>
      <c r="AB10" s="71">
        <f t="shared" si="19"/>
        <v>0.9312499999999992</v>
      </c>
      <c r="AC10" s="334" t="s">
        <v>305</v>
      </c>
      <c r="AD10" s="335"/>
      <c r="AE10" s="335"/>
      <c r="AF10" s="336"/>
      <c r="AG10" s="76">
        <f t="shared" si="20"/>
        <v>0.2854166666666666</v>
      </c>
      <c r="AH10" s="65">
        <f t="shared" si="21"/>
        <v>0.292361111111111</v>
      </c>
      <c r="AI10" s="71"/>
    </row>
    <row r="11" spans="2:35" ht="16.5" customHeight="1">
      <c r="B11" s="66">
        <v>0.333333333333333</v>
      </c>
      <c r="C11" s="66">
        <v>0.0104166666666667</v>
      </c>
      <c r="D11" s="66">
        <v>0.0520833333333333</v>
      </c>
      <c r="E11" s="66">
        <v>0.00347222222222222</v>
      </c>
      <c r="F11" s="66">
        <v>0.00902777777777778</v>
      </c>
      <c r="G11" s="97">
        <v>0.00694444444444444</v>
      </c>
      <c r="H11" s="76">
        <v>0.23263888888888887</v>
      </c>
      <c r="I11" s="65">
        <f t="shared" si="7"/>
        <v>0.23611111111111108</v>
      </c>
      <c r="J11" s="65">
        <f t="shared" si="8"/>
        <v>0.23958333333333331</v>
      </c>
      <c r="K11" s="65">
        <f t="shared" si="9"/>
        <v>0.24652777777777776</v>
      </c>
      <c r="L11" s="65">
        <f t="shared" si="10"/>
        <v>0.2534722222222222</v>
      </c>
      <c r="M11" s="65">
        <f t="shared" si="11"/>
        <v>0.26041666666666663</v>
      </c>
      <c r="N11" s="71">
        <f t="shared" si="12"/>
        <v>0.26736111111111105</v>
      </c>
      <c r="O11" s="76">
        <f t="shared" si="0"/>
        <v>0.5659722222222219</v>
      </c>
      <c r="P11" s="65">
        <f t="shared" si="1"/>
        <v>0.5694444444444441</v>
      </c>
      <c r="Q11" s="65">
        <f t="shared" si="2"/>
        <v>0.5729166666666663</v>
      </c>
      <c r="R11" s="65">
        <f t="shared" si="3"/>
        <v>0.5798611111111107</v>
      </c>
      <c r="S11" s="65">
        <f t="shared" si="4"/>
        <v>0.5868055555555551</v>
      </c>
      <c r="T11" s="98">
        <f t="shared" si="5"/>
        <v>0.5937499999999996</v>
      </c>
      <c r="U11" s="105">
        <f t="shared" si="6"/>
        <v>0.600694444444444</v>
      </c>
      <c r="V11" s="101">
        <f t="shared" si="13"/>
        <v>0.8993055555555549</v>
      </c>
      <c r="W11" s="100">
        <f t="shared" si="14"/>
        <v>0.902777777777777</v>
      </c>
      <c r="X11" s="65">
        <f t="shared" si="15"/>
        <v>0.9062499999999993</v>
      </c>
      <c r="Y11" s="65">
        <f t="shared" si="16"/>
        <v>0.9131944444444438</v>
      </c>
      <c r="Z11" s="65">
        <f t="shared" si="17"/>
        <v>0.9201388888888882</v>
      </c>
      <c r="AA11" s="65">
        <f t="shared" si="18"/>
        <v>0.9270833333333326</v>
      </c>
      <c r="AB11" s="71">
        <f t="shared" si="19"/>
        <v>0.934027777777777</v>
      </c>
      <c r="AC11" s="344" t="s">
        <v>27</v>
      </c>
      <c r="AD11" s="301"/>
      <c r="AE11" s="301"/>
      <c r="AF11" s="345"/>
      <c r="AG11" s="76">
        <f t="shared" si="20"/>
        <v>0.28819444444444436</v>
      </c>
      <c r="AH11" s="65">
        <f t="shared" si="21"/>
        <v>0.2951388888888888</v>
      </c>
      <c r="AI11" s="71">
        <f>AH11+B11</f>
        <v>0.6284722222222218</v>
      </c>
    </row>
    <row r="12" spans="2:35" ht="16.5" customHeight="1">
      <c r="B12" s="66">
        <v>0.333333333333333</v>
      </c>
      <c r="C12" s="66">
        <v>0.0104166666666667</v>
      </c>
      <c r="D12" s="66">
        <v>0.0520833333333333</v>
      </c>
      <c r="E12" s="66">
        <v>0.00347222222222222</v>
      </c>
      <c r="F12" s="66">
        <v>0.00902777777777778</v>
      </c>
      <c r="G12" s="66">
        <v>0.00694444444444444</v>
      </c>
      <c r="H12" s="76">
        <v>0.2354166666666667</v>
      </c>
      <c r="I12" s="65">
        <f t="shared" si="7"/>
        <v>0.2388888888888889</v>
      </c>
      <c r="J12" s="65">
        <f t="shared" si="8"/>
        <v>0.24236111111111114</v>
      </c>
      <c r="K12" s="65">
        <f t="shared" si="9"/>
        <v>0.24930555555555559</v>
      </c>
      <c r="L12" s="65">
        <f t="shared" si="10"/>
        <v>0.25625000000000003</v>
      </c>
      <c r="M12" s="65">
        <f t="shared" si="11"/>
        <v>0.26319444444444445</v>
      </c>
      <c r="N12" s="71">
        <f t="shared" si="12"/>
        <v>0.2701388888888889</v>
      </c>
      <c r="O12" s="76">
        <f t="shared" si="0"/>
        <v>0.5687499999999996</v>
      </c>
      <c r="P12" s="65">
        <f t="shared" si="1"/>
        <v>0.5722222222222219</v>
      </c>
      <c r="Q12" s="65">
        <f t="shared" si="2"/>
        <v>0.5756944444444441</v>
      </c>
      <c r="R12" s="65">
        <f t="shared" si="3"/>
        <v>0.5826388888888885</v>
      </c>
      <c r="S12" s="65">
        <f>R12+G12</f>
        <v>0.5895833333333329</v>
      </c>
      <c r="T12" s="98">
        <f t="shared" si="5"/>
        <v>0.5965277777777773</v>
      </c>
      <c r="U12" s="105">
        <f t="shared" si="6"/>
        <v>0.6034722222222217</v>
      </c>
      <c r="V12" s="101">
        <f t="shared" si="13"/>
        <v>0.9020833333333327</v>
      </c>
      <c r="W12" s="100">
        <f t="shared" si="14"/>
        <v>0.9055555555555548</v>
      </c>
      <c r="X12" s="65">
        <f t="shared" si="15"/>
        <v>0.9090277777777771</v>
      </c>
      <c r="Y12" s="65">
        <f t="shared" si="16"/>
        <v>0.9159722222222215</v>
      </c>
      <c r="Z12" s="65">
        <f t="shared" si="17"/>
        <v>0.9229166666666659</v>
      </c>
      <c r="AA12" s="65">
        <f t="shared" si="18"/>
        <v>0.9298611111111104</v>
      </c>
      <c r="AB12" s="71">
        <f t="shared" si="19"/>
        <v>0.9368055555555548</v>
      </c>
      <c r="AC12" s="334" t="s">
        <v>304</v>
      </c>
      <c r="AD12" s="335"/>
      <c r="AE12" s="335"/>
      <c r="AF12" s="336"/>
      <c r="AG12" s="76">
        <f t="shared" si="20"/>
        <v>0.2909722222222222</v>
      </c>
      <c r="AH12" s="65">
        <f t="shared" si="21"/>
        <v>0.2979166666666666</v>
      </c>
      <c r="AI12" s="71">
        <f>AH12+B12</f>
        <v>0.6312499999999996</v>
      </c>
    </row>
    <row r="13" spans="2:35" ht="16.5" customHeight="1">
      <c r="B13" s="66">
        <v>0.333333333333333</v>
      </c>
      <c r="C13" s="66">
        <v>0.0104166666666667</v>
      </c>
      <c r="D13" s="66">
        <v>0.0520833333333333</v>
      </c>
      <c r="E13" s="66">
        <v>0.00347222222222222</v>
      </c>
      <c r="F13" s="66">
        <v>0.00902777777777778</v>
      </c>
      <c r="G13" s="97">
        <v>0.00694444444444444</v>
      </c>
      <c r="H13" s="78">
        <v>0.23680555555555557</v>
      </c>
      <c r="I13" s="65">
        <f t="shared" si="7"/>
        <v>0.24027777777777778</v>
      </c>
      <c r="J13" s="65">
        <f t="shared" si="8"/>
        <v>0.24375000000000002</v>
      </c>
      <c r="K13" s="65">
        <f t="shared" si="9"/>
        <v>0.25069444444444444</v>
      </c>
      <c r="L13" s="65">
        <f t="shared" si="10"/>
        <v>0.25763888888888886</v>
      </c>
      <c r="M13" s="65">
        <f t="shared" si="11"/>
        <v>0.2645833333333333</v>
      </c>
      <c r="N13" s="71">
        <f t="shared" si="12"/>
        <v>0.2715277777777777</v>
      </c>
      <c r="O13" s="76">
        <f t="shared" si="0"/>
        <v>0.5701388888888885</v>
      </c>
      <c r="P13" s="65">
        <f t="shared" si="1"/>
        <v>0.5736111111111107</v>
      </c>
      <c r="Q13" s="65">
        <f t="shared" si="2"/>
        <v>0.577083333333333</v>
      </c>
      <c r="R13" s="65">
        <f t="shared" si="3"/>
        <v>0.5840277777777774</v>
      </c>
      <c r="S13" s="65">
        <f t="shared" si="4"/>
        <v>0.5909722222222218</v>
      </c>
      <c r="T13" s="98">
        <f t="shared" si="5"/>
        <v>0.5979166666666662</v>
      </c>
      <c r="U13" s="105">
        <f t="shared" si="6"/>
        <v>0.6048611111111106</v>
      </c>
      <c r="V13" s="101">
        <f t="shared" si="13"/>
        <v>0.9034722222222216</v>
      </c>
      <c r="W13" s="100">
        <f t="shared" si="14"/>
        <v>0.9069444444444437</v>
      </c>
      <c r="X13" s="65">
        <f t="shared" si="15"/>
        <v>0.910416666666666</v>
      </c>
      <c r="Y13" s="65">
        <f t="shared" si="16"/>
        <v>0.9173611111111104</v>
      </c>
      <c r="Z13" s="65">
        <f t="shared" si="17"/>
        <v>0.9243055555555548</v>
      </c>
      <c r="AA13" s="65">
        <f t="shared" si="18"/>
        <v>0.9312499999999992</v>
      </c>
      <c r="AB13" s="71">
        <f t="shared" si="19"/>
        <v>0.9381944444444437</v>
      </c>
      <c r="AC13" s="340" t="s">
        <v>193</v>
      </c>
      <c r="AD13" s="310"/>
      <c r="AE13" s="310"/>
      <c r="AF13" s="341"/>
      <c r="AG13" s="76">
        <f t="shared" si="20"/>
        <v>0.29236111111111107</v>
      </c>
      <c r="AH13" s="65">
        <f t="shared" si="21"/>
        <v>0.2993055555555555</v>
      </c>
      <c r="AI13" s="71">
        <f>AH13+B13</f>
        <v>0.6326388888888885</v>
      </c>
    </row>
    <row r="14" spans="2:35" ht="16.5" customHeight="1">
      <c r="B14" s="66">
        <v>0.333333333333333</v>
      </c>
      <c r="C14" s="66">
        <v>0.0104166666666667</v>
      </c>
      <c r="D14" s="66">
        <v>0.0520833333333333</v>
      </c>
      <c r="E14" s="66">
        <v>0.00347222222222222</v>
      </c>
      <c r="F14" s="66">
        <v>0.00902777777777778</v>
      </c>
      <c r="G14" s="66">
        <v>0.00694444444444444</v>
      </c>
      <c r="H14" s="76">
        <v>0.23750000000000002</v>
      </c>
      <c r="I14" s="65">
        <f t="shared" si="7"/>
        <v>0.24097222222222223</v>
      </c>
      <c r="J14" s="65">
        <f t="shared" si="8"/>
        <v>0.24444444444444446</v>
      </c>
      <c r="K14" s="65">
        <f t="shared" si="9"/>
        <v>0.2513888888888889</v>
      </c>
      <c r="L14" s="65">
        <f t="shared" si="10"/>
        <v>0.2583333333333333</v>
      </c>
      <c r="M14" s="65">
        <f t="shared" si="11"/>
        <v>0.2652777777777777</v>
      </c>
      <c r="N14" s="71">
        <f t="shared" si="12"/>
        <v>0.27222222222222214</v>
      </c>
      <c r="O14" s="76">
        <f t="shared" si="0"/>
        <v>0.570833333333333</v>
      </c>
      <c r="P14" s="65">
        <f t="shared" si="1"/>
        <v>0.5743055555555552</v>
      </c>
      <c r="Q14" s="65">
        <f t="shared" si="2"/>
        <v>0.5777777777777774</v>
      </c>
      <c r="R14" s="65">
        <f t="shared" si="3"/>
        <v>0.5847222222222218</v>
      </c>
      <c r="S14" s="65">
        <f t="shared" si="4"/>
        <v>0.5916666666666662</v>
      </c>
      <c r="T14" s="98">
        <f t="shared" si="5"/>
        <v>0.5986111111111106</v>
      </c>
      <c r="U14" s="105">
        <f t="shared" si="6"/>
        <v>0.6055555555555551</v>
      </c>
      <c r="V14" s="101">
        <f t="shared" si="13"/>
        <v>0.9041666666666659</v>
      </c>
      <c r="W14" s="100">
        <f t="shared" si="14"/>
        <v>0.9076388888888882</v>
      </c>
      <c r="X14" s="65">
        <f t="shared" si="15"/>
        <v>0.9111111111111103</v>
      </c>
      <c r="Y14" s="65">
        <f t="shared" si="16"/>
        <v>0.9180555555555547</v>
      </c>
      <c r="Z14" s="65">
        <f t="shared" si="17"/>
        <v>0.9249999999999992</v>
      </c>
      <c r="AA14" s="65">
        <f t="shared" si="18"/>
        <v>0.9319444444444436</v>
      </c>
      <c r="AB14" s="71">
        <f t="shared" si="19"/>
        <v>0.938888888888888</v>
      </c>
      <c r="AC14" s="342" t="s">
        <v>192</v>
      </c>
      <c r="AD14" s="302"/>
      <c r="AE14" s="302"/>
      <c r="AF14" s="343"/>
      <c r="AG14" s="76">
        <f t="shared" si="20"/>
        <v>0.2930555555555555</v>
      </c>
      <c r="AH14" s="65">
        <f t="shared" si="21"/>
        <v>0.29999999999999993</v>
      </c>
      <c r="AI14" s="71">
        <f>AH14+B14</f>
        <v>0.6333333333333329</v>
      </c>
    </row>
    <row r="15" spans="2:35" ht="16.5" customHeight="1" thickBot="1">
      <c r="B15" s="66">
        <v>0.333333333333333</v>
      </c>
      <c r="C15" s="66">
        <v>0.0104166666666667</v>
      </c>
      <c r="D15" s="66">
        <v>0.0520833333333333</v>
      </c>
      <c r="E15" s="66">
        <v>0.00347222222222222</v>
      </c>
      <c r="F15" s="66">
        <v>0.00902777777777778</v>
      </c>
      <c r="G15" s="97">
        <v>0.00694444444444444</v>
      </c>
      <c r="H15" s="77">
        <v>0.23958333333333334</v>
      </c>
      <c r="I15" s="72">
        <f t="shared" si="7"/>
        <v>0.24305555555555555</v>
      </c>
      <c r="J15" s="72">
        <f t="shared" si="8"/>
        <v>0.2465277777777778</v>
      </c>
      <c r="K15" s="72">
        <f t="shared" si="9"/>
        <v>0.2534722222222222</v>
      </c>
      <c r="L15" s="72">
        <f t="shared" si="10"/>
        <v>0.26041666666666663</v>
      </c>
      <c r="M15" s="72">
        <f t="shared" si="11"/>
        <v>0.26736111111111105</v>
      </c>
      <c r="N15" s="74">
        <f t="shared" si="12"/>
        <v>0.27430555555555547</v>
      </c>
      <c r="O15" s="77">
        <f t="shared" si="0"/>
        <v>0.5729166666666663</v>
      </c>
      <c r="P15" s="72">
        <f t="shared" si="1"/>
        <v>0.5763888888888885</v>
      </c>
      <c r="Q15" s="72">
        <f t="shared" si="2"/>
        <v>0.5798611111111107</v>
      </c>
      <c r="R15" s="72">
        <f t="shared" si="3"/>
        <v>0.5868055555555551</v>
      </c>
      <c r="S15" s="72">
        <f t="shared" si="4"/>
        <v>0.5937499999999996</v>
      </c>
      <c r="T15" s="99">
        <f t="shared" si="5"/>
        <v>0.600694444444444</v>
      </c>
      <c r="U15" s="106">
        <f t="shared" si="6"/>
        <v>0.6076388888888884</v>
      </c>
      <c r="V15" s="102">
        <f t="shared" si="13"/>
        <v>0.9062499999999993</v>
      </c>
      <c r="W15" s="103">
        <f t="shared" si="14"/>
        <v>0.9097222222222214</v>
      </c>
      <c r="X15" s="72">
        <f t="shared" si="15"/>
        <v>0.9131944444444438</v>
      </c>
      <c r="Y15" s="72">
        <f t="shared" si="16"/>
        <v>0.9201388888888882</v>
      </c>
      <c r="Z15" s="72">
        <f t="shared" si="17"/>
        <v>0.9270833333333326</v>
      </c>
      <c r="AA15" s="72">
        <f t="shared" si="18"/>
        <v>0.934027777777777</v>
      </c>
      <c r="AB15" s="74">
        <f t="shared" si="19"/>
        <v>0.9409722222222214</v>
      </c>
      <c r="AC15" s="331" t="s">
        <v>15</v>
      </c>
      <c r="AD15" s="332"/>
      <c r="AE15" s="332"/>
      <c r="AF15" s="333"/>
      <c r="AG15" s="77">
        <f t="shared" si="20"/>
        <v>0.29513888888888884</v>
      </c>
      <c r="AH15" s="72">
        <f t="shared" si="21"/>
        <v>0.30208333333333326</v>
      </c>
      <c r="AI15" s="74">
        <f>AH15+B15</f>
        <v>0.6354166666666663</v>
      </c>
    </row>
    <row r="16" spans="8:35" ht="12.75"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</row>
    <row r="17" spans="8:35" ht="12.75"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</row>
    <row r="18" spans="8:35" ht="114.75" customHeight="1" hidden="1"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</row>
  </sheetData>
  <sheetProtection password="CD6A" sheet="1" objects="1" scenarios="1" selectLockedCells="1" selectUnlockedCells="1"/>
  <mergeCells count="17">
    <mergeCell ref="O3:AF4"/>
    <mergeCell ref="H5:AB5"/>
    <mergeCell ref="AC5:AF5"/>
    <mergeCell ref="AG5:AI5"/>
    <mergeCell ref="H6:N6"/>
    <mergeCell ref="O6:U6"/>
    <mergeCell ref="V6:AB6"/>
    <mergeCell ref="AC15:AF15"/>
    <mergeCell ref="AC10:AF10"/>
    <mergeCell ref="AC7:AF7"/>
    <mergeCell ref="AC8:AF8"/>
    <mergeCell ref="AC14:AF14"/>
    <mergeCell ref="H16:AI18"/>
    <mergeCell ref="AC9:AF9"/>
    <mergeCell ref="AC11:AF11"/>
    <mergeCell ref="AC12:AF12"/>
    <mergeCell ref="AC13:AF13"/>
  </mergeCells>
  <printOptions horizontalCentered="1" verticalCentered="1"/>
  <pageMargins left="0.25" right="0.25" top="0.75" bottom="0.75" header="0.3" footer="0.3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I14"/>
  <sheetViews>
    <sheetView zoomScalePageLayoutView="0" workbookViewId="0" topLeftCell="H2">
      <selection activeCell="AC21" sqref="AC21"/>
    </sheetView>
  </sheetViews>
  <sheetFormatPr defaultColWidth="9.00390625" defaultRowHeight="12.75"/>
  <cols>
    <col min="1" max="7" width="5.625" style="0" hidden="1" customWidth="1"/>
    <col min="8" max="8" width="6.125" style="63" bestFit="1" customWidth="1"/>
    <col min="9" max="9" width="6.125" style="63" hidden="1" customWidth="1"/>
    <col min="10" max="10" width="6.125" style="0" bestFit="1" customWidth="1"/>
    <col min="11" max="11" width="6.125" style="0" hidden="1" customWidth="1"/>
    <col min="12" max="12" width="6.125" style="0" bestFit="1" customWidth="1"/>
    <col min="13" max="14" width="6.125" style="0" hidden="1" customWidth="1"/>
    <col min="15" max="15" width="6.125" style="0" bestFit="1" customWidth="1"/>
    <col min="16" max="16" width="6.125" style="0" hidden="1" customWidth="1"/>
    <col min="17" max="17" width="6.125" style="0" bestFit="1" customWidth="1"/>
    <col min="18" max="18" width="6.125" style="0" hidden="1" customWidth="1"/>
    <col min="19" max="19" width="6.125" style="0" bestFit="1" customWidth="1"/>
    <col min="20" max="21" width="6.125" style="0" hidden="1" customWidth="1"/>
    <col min="22" max="22" width="6.125" style="0" bestFit="1" customWidth="1"/>
    <col min="23" max="23" width="6.125" style="0" hidden="1" customWidth="1"/>
    <col min="24" max="24" width="6.125" style="0" bestFit="1" customWidth="1"/>
    <col min="25" max="25" width="6.125" style="0" hidden="1" customWidth="1"/>
    <col min="26" max="26" width="6.125" style="0" bestFit="1" customWidth="1"/>
    <col min="27" max="28" width="5.375" style="0" hidden="1" customWidth="1"/>
    <col min="30" max="30" width="8.00390625" style="0" customWidth="1"/>
    <col min="31" max="31" width="21.875" style="0" customWidth="1"/>
    <col min="32" max="32" width="25.625" style="0" customWidth="1"/>
    <col min="33" max="34" width="9.125" style="0" hidden="1" customWidth="1"/>
    <col min="35" max="35" width="9.75390625" style="0" hidden="1" customWidth="1"/>
  </cols>
  <sheetData>
    <row r="1" ht="12.75" hidden="1"/>
    <row r="2" ht="20.25" customHeight="1" thickBot="1"/>
    <row r="3" spans="1:34" ht="76.5" customHeight="1">
      <c r="A3" s="121"/>
      <c r="B3" s="122"/>
      <c r="C3" s="122"/>
      <c r="D3" s="122"/>
      <c r="E3" s="122"/>
      <c r="F3" s="122"/>
      <c r="G3" s="122"/>
      <c r="H3" s="86"/>
      <c r="I3" s="90"/>
      <c r="J3" s="122"/>
      <c r="K3" s="122"/>
      <c r="L3" s="122"/>
      <c r="M3" s="122"/>
      <c r="N3" s="122"/>
      <c r="O3" s="347" t="s">
        <v>306</v>
      </c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274"/>
      <c r="AG3" s="85"/>
      <c r="AH3" s="85"/>
    </row>
    <row r="4" spans="1:34" ht="25.5" customHeight="1">
      <c r="A4" s="124"/>
      <c r="B4" s="21"/>
      <c r="C4" s="21"/>
      <c r="D4" s="21"/>
      <c r="E4" s="21"/>
      <c r="F4" s="21"/>
      <c r="G4" s="21"/>
      <c r="H4" s="87"/>
      <c r="I4" s="64"/>
      <c r="J4" s="21"/>
      <c r="K4" s="21"/>
      <c r="L4" s="21"/>
      <c r="M4" s="21"/>
      <c r="N4" s="21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75"/>
      <c r="AG4" s="84"/>
      <c r="AH4" s="85"/>
    </row>
    <row r="5" spans="1:35" ht="37.5" customHeight="1" thickBot="1">
      <c r="A5" s="124"/>
      <c r="B5" s="21"/>
      <c r="C5" s="21"/>
      <c r="D5" s="21"/>
      <c r="E5" s="21"/>
      <c r="F5" s="21"/>
      <c r="G5" s="21"/>
      <c r="H5" s="354" t="s">
        <v>202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7" t="s">
        <v>1</v>
      </c>
      <c r="AD5" s="308"/>
      <c r="AE5" s="308"/>
      <c r="AF5" s="355"/>
      <c r="AG5" s="309" t="s">
        <v>203</v>
      </c>
      <c r="AH5" s="309"/>
      <c r="AI5" s="346"/>
    </row>
    <row r="6" spans="1:35" ht="37.5" customHeight="1">
      <c r="A6" s="124"/>
      <c r="B6" s="21"/>
      <c r="C6" s="21"/>
      <c r="D6" s="21"/>
      <c r="E6" s="21"/>
      <c r="F6" s="21"/>
      <c r="G6" s="21"/>
      <c r="H6" s="319" t="s">
        <v>204</v>
      </c>
      <c r="I6" s="320"/>
      <c r="J6" s="320"/>
      <c r="K6" s="320"/>
      <c r="L6" s="320"/>
      <c r="M6" s="320"/>
      <c r="N6" s="321"/>
      <c r="O6" s="319" t="s">
        <v>18</v>
      </c>
      <c r="P6" s="320"/>
      <c r="Q6" s="320"/>
      <c r="R6" s="320"/>
      <c r="S6" s="320"/>
      <c r="T6" s="320"/>
      <c r="U6" s="321"/>
      <c r="V6" s="319" t="s">
        <v>18</v>
      </c>
      <c r="W6" s="320"/>
      <c r="X6" s="320"/>
      <c r="Y6" s="320"/>
      <c r="Z6" s="320"/>
      <c r="AA6" s="320"/>
      <c r="AB6" s="321"/>
      <c r="AC6" s="110"/>
      <c r="AD6" s="111"/>
      <c r="AE6" s="111"/>
      <c r="AF6" s="112"/>
      <c r="AG6" s="273" t="s">
        <v>17</v>
      </c>
      <c r="AH6" s="108"/>
      <c r="AI6" s="109" t="s">
        <v>18</v>
      </c>
    </row>
    <row r="7" spans="1:35" ht="16.5" customHeight="1">
      <c r="A7" s="76">
        <v>0.22569444444444445</v>
      </c>
      <c r="B7" s="260">
        <v>0.3333333333333333</v>
      </c>
      <c r="C7" s="260">
        <v>0.010416666666666666</v>
      </c>
      <c r="D7" s="260">
        <v>0.052083333333333336</v>
      </c>
      <c r="E7" s="276">
        <v>0.003472222222222222</v>
      </c>
      <c r="F7" s="276">
        <v>0.009027777777777779</v>
      </c>
      <c r="G7" s="276">
        <v>0.006944444444444444</v>
      </c>
      <c r="H7" s="266">
        <f>A7+E7</f>
        <v>0.22916666666666666</v>
      </c>
      <c r="I7" s="267">
        <f>H7+E7</f>
        <v>0.23263888888888887</v>
      </c>
      <c r="J7" s="267">
        <f>H7+G7</f>
        <v>0.2361111111111111</v>
      </c>
      <c r="K7" s="267">
        <f>J7+G7</f>
        <v>0.24305555555555555</v>
      </c>
      <c r="L7" s="267">
        <f>K7+G7</f>
        <v>0.25</v>
      </c>
      <c r="M7" s="267">
        <f>L7+G7</f>
        <v>0.2569444444444444</v>
      </c>
      <c r="N7" s="268">
        <f>M7+G7</f>
        <v>0.26388888888888884</v>
      </c>
      <c r="O7" s="266">
        <f>H7+B7</f>
        <v>0.5625</v>
      </c>
      <c r="P7" s="267">
        <f>O7+E7</f>
        <v>0.5659722222222222</v>
      </c>
      <c r="Q7" s="267">
        <f>O7+G7</f>
        <v>0.5694444444444444</v>
      </c>
      <c r="R7" s="267">
        <f>Q7+G7</f>
        <v>0.5763888888888888</v>
      </c>
      <c r="S7" s="267">
        <f>R7+G7</f>
        <v>0.5833333333333333</v>
      </c>
      <c r="T7" s="269">
        <f>S7+G7</f>
        <v>0.5902777777777777</v>
      </c>
      <c r="U7" s="270">
        <f>T7+G7</f>
        <v>0.5972222222222221</v>
      </c>
      <c r="V7" s="271">
        <f>O7+B7</f>
        <v>0.8958333333333333</v>
      </c>
      <c r="W7" s="272">
        <f>P7+B7</f>
        <v>0.8993055555555556</v>
      </c>
      <c r="X7" s="267">
        <f>V7+G7</f>
        <v>0.9027777777777777</v>
      </c>
      <c r="Y7" s="267">
        <f>X7+G7</f>
        <v>0.9097222222222221</v>
      </c>
      <c r="Z7" s="267">
        <f>Y7+G7</f>
        <v>0.9166666666666665</v>
      </c>
      <c r="AA7" s="65">
        <f>Z7+G7</f>
        <v>0.9236111111111109</v>
      </c>
      <c r="AB7" s="71">
        <f>AA7+G7</f>
        <v>0.9305555555555554</v>
      </c>
      <c r="AC7" s="348" t="s">
        <v>26</v>
      </c>
      <c r="AD7" s="349"/>
      <c r="AE7" s="349"/>
      <c r="AF7" s="350"/>
      <c r="AG7" s="259">
        <f>I7+D7</f>
        <v>0.2847222222222222</v>
      </c>
      <c r="AH7" s="65">
        <f>AG7+G7</f>
        <v>0.29166666666666663</v>
      </c>
      <c r="AI7" s="71"/>
    </row>
    <row r="8" spans="1:35" ht="16.5" customHeight="1">
      <c r="A8" s="76">
        <v>0.22777777777777777</v>
      </c>
      <c r="B8" s="260">
        <v>0.3333333333333333</v>
      </c>
      <c r="C8" s="260">
        <v>0.010416666666666666</v>
      </c>
      <c r="D8" s="260">
        <v>0.052083333333333336</v>
      </c>
      <c r="E8" s="260">
        <v>0.003472222222222222</v>
      </c>
      <c r="F8" s="260">
        <v>0.009027777777777779</v>
      </c>
      <c r="G8" s="260">
        <v>0.006944444444444444</v>
      </c>
      <c r="H8" s="266">
        <f>A8+E8</f>
        <v>0.23124999999999998</v>
      </c>
      <c r="I8" s="267">
        <f>H8+E8</f>
        <v>0.2347222222222222</v>
      </c>
      <c r="J8" s="267">
        <f>H8+G8</f>
        <v>0.23819444444444443</v>
      </c>
      <c r="K8" s="267">
        <f>J8+G8</f>
        <v>0.24513888888888888</v>
      </c>
      <c r="L8" s="267">
        <f>K8+G8</f>
        <v>0.2520833333333333</v>
      </c>
      <c r="M8" s="267">
        <f>L8+G8</f>
        <v>0.25902777777777775</v>
      </c>
      <c r="N8" s="268">
        <f>M8+G8</f>
        <v>0.26597222222222217</v>
      </c>
      <c r="O8" s="266">
        <f>H8+B8</f>
        <v>0.5645833333333333</v>
      </c>
      <c r="P8" s="267">
        <f>O8+E8</f>
        <v>0.5680555555555555</v>
      </c>
      <c r="Q8" s="267">
        <f>O8+G8</f>
        <v>0.5715277777777777</v>
      </c>
      <c r="R8" s="267">
        <f>Q8+G8</f>
        <v>0.5784722222222222</v>
      </c>
      <c r="S8" s="267">
        <f>R8+G8</f>
        <v>0.5854166666666666</v>
      </c>
      <c r="T8" s="269">
        <f>S8+G8</f>
        <v>0.592361111111111</v>
      </c>
      <c r="U8" s="270">
        <f>T8+G8</f>
        <v>0.5993055555555554</v>
      </c>
      <c r="V8" s="271">
        <f>O8+B8</f>
        <v>0.8979166666666667</v>
      </c>
      <c r="W8" s="272">
        <f>P8+B8</f>
        <v>0.9013888888888888</v>
      </c>
      <c r="X8" s="267">
        <f>V8+G8</f>
        <v>0.9048611111111111</v>
      </c>
      <c r="Y8" s="267">
        <f>X8+G8</f>
        <v>0.9118055555555555</v>
      </c>
      <c r="Z8" s="267">
        <f>Y8+G8</f>
        <v>0.91875</v>
      </c>
      <c r="AA8" s="65">
        <f>Z8+G8</f>
        <v>0.9256944444444444</v>
      </c>
      <c r="AB8" s="71">
        <f>AA8+G8</f>
        <v>0.9326388888888888</v>
      </c>
      <c r="AC8" s="286" t="s">
        <v>270</v>
      </c>
      <c r="AD8" s="287"/>
      <c r="AE8" s="287"/>
      <c r="AF8" s="288"/>
      <c r="AG8" s="257"/>
      <c r="AH8" s="257"/>
      <c r="AI8" s="257"/>
    </row>
    <row r="9" spans="1:35" ht="16.5" customHeight="1">
      <c r="A9" s="76">
        <v>0.22916666666666666</v>
      </c>
      <c r="B9" s="260">
        <v>0.333333333333333</v>
      </c>
      <c r="C9" s="260">
        <v>0.0104166666666667</v>
      </c>
      <c r="D9" s="260">
        <v>0.0520833333333333</v>
      </c>
      <c r="E9" s="260">
        <v>0.00347222222222222</v>
      </c>
      <c r="F9" s="260">
        <v>0.00902777777777778</v>
      </c>
      <c r="G9" s="276">
        <v>0.00694444444444444</v>
      </c>
      <c r="H9" s="266">
        <f>A9+E9</f>
        <v>0.23263888888888887</v>
      </c>
      <c r="I9" s="267">
        <f>H9+E9</f>
        <v>0.23611111111111108</v>
      </c>
      <c r="J9" s="267">
        <f>H9+G9</f>
        <v>0.23958333333333331</v>
      </c>
      <c r="K9" s="267">
        <f>J9+G9</f>
        <v>0.24652777777777776</v>
      </c>
      <c r="L9" s="267">
        <f>K9+G9</f>
        <v>0.2534722222222222</v>
      </c>
      <c r="M9" s="267">
        <f>L9+G9</f>
        <v>0.26041666666666663</v>
      </c>
      <c r="N9" s="268">
        <f>M9+G9</f>
        <v>0.26736111111111105</v>
      </c>
      <c r="O9" s="266">
        <f>H9+B9</f>
        <v>0.5659722222222219</v>
      </c>
      <c r="P9" s="267">
        <f>O9+E9</f>
        <v>0.5694444444444441</v>
      </c>
      <c r="Q9" s="267">
        <f>O9+G9</f>
        <v>0.5729166666666663</v>
      </c>
      <c r="R9" s="267">
        <f>Q9+G9</f>
        <v>0.5798611111111107</v>
      </c>
      <c r="S9" s="267">
        <f>R9+G9</f>
        <v>0.5868055555555551</v>
      </c>
      <c r="T9" s="269">
        <f>S9+G9</f>
        <v>0.5937499999999996</v>
      </c>
      <c r="U9" s="270">
        <f>T9+G9</f>
        <v>0.600694444444444</v>
      </c>
      <c r="V9" s="271">
        <f>O9+B9</f>
        <v>0.8993055555555549</v>
      </c>
      <c r="W9" s="272">
        <f>P9+B9</f>
        <v>0.902777777777777</v>
      </c>
      <c r="X9" s="267">
        <f>V9+G9</f>
        <v>0.9062499999999993</v>
      </c>
      <c r="Y9" s="267">
        <f>X9+G9</f>
        <v>0.9131944444444438</v>
      </c>
      <c r="Z9" s="267">
        <f>Y9+G9</f>
        <v>0.9201388888888882</v>
      </c>
      <c r="AA9" s="65">
        <f>Z9+G9</f>
        <v>0.9270833333333326</v>
      </c>
      <c r="AB9" s="71">
        <f>AA9+G9</f>
        <v>0.934027777777777</v>
      </c>
      <c r="AC9" s="286" t="s">
        <v>271</v>
      </c>
      <c r="AD9" s="287"/>
      <c r="AE9" s="287"/>
      <c r="AF9" s="288"/>
      <c r="AG9" s="257"/>
      <c r="AH9" s="257"/>
      <c r="AI9" s="257"/>
    </row>
    <row r="10" spans="1:35" ht="16.5" customHeight="1">
      <c r="A10" s="76">
        <v>0.2298611111111111</v>
      </c>
      <c r="B10" s="260">
        <v>0.333333333333333</v>
      </c>
      <c r="C10" s="260">
        <v>0.0104166666666667</v>
      </c>
      <c r="D10" s="260">
        <v>0.0520833333333333</v>
      </c>
      <c r="E10" s="260">
        <v>0.00347222222222222</v>
      </c>
      <c r="F10" s="260">
        <v>0.00902777777777778</v>
      </c>
      <c r="G10" s="260">
        <v>0.00694444444444444</v>
      </c>
      <c r="H10" s="266">
        <f>A10+E10</f>
        <v>0.2333333333333333</v>
      </c>
      <c r="I10" s="267">
        <f>H10+E10</f>
        <v>0.23680555555555552</v>
      </c>
      <c r="J10" s="267">
        <f>H10+G10</f>
        <v>0.24027777777777776</v>
      </c>
      <c r="K10" s="267">
        <f>J10+G10</f>
        <v>0.2472222222222222</v>
      </c>
      <c r="L10" s="267">
        <f>K10+G10</f>
        <v>0.25416666666666665</v>
      </c>
      <c r="M10" s="267">
        <f>L10+G10</f>
        <v>0.26111111111111107</v>
      </c>
      <c r="N10" s="268">
        <f>M10+G10</f>
        <v>0.2680555555555555</v>
      </c>
      <c r="O10" s="266">
        <f>H10+B10</f>
        <v>0.5666666666666663</v>
      </c>
      <c r="P10" s="267">
        <f>O10+E10</f>
        <v>0.5701388888888885</v>
      </c>
      <c r="Q10" s="267">
        <f>O10+G10</f>
        <v>0.5736111111111107</v>
      </c>
      <c r="R10" s="267">
        <f>Q10+G10</f>
        <v>0.5805555555555552</v>
      </c>
      <c r="S10" s="267">
        <f>R10+G10</f>
        <v>0.5874999999999996</v>
      </c>
      <c r="T10" s="269">
        <f>S10+G10</f>
        <v>0.594444444444444</v>
      </c>
      <c r="U10" s="270">
        <f>T10+G10</f>
        <v>0.6013888888888884</v>
      </c>
      <c r="V10" s="271">
        <f>O10+B10</f>
        <v>0.8999999999999992</v>
      </c>
      <c r="W10" s="272">
        <f>P10+B10</f>
        <v>0.9034722222222216</v>
      </c>
      <c r="X10" s="267">
        <f>V10+G10</f>
        <v>0.9069444444444437</v>
      </c>
      <c r="Y10" s="267">
        <f>X10+G10</f>
        <v>0.9138888888888881</v>
      </c>
      <c r="Z10" s="267">
        <f>Y10+G10</f>
        <v>0.9208333333333325</v>
      </c>
      <c r="AA10" s="65">
        <f>Z10+G10</f>
        <v>0.9277777777777769</v>
      </c>
      <c r="AB10" s="71">
        <f>AA10+G10</f>
        <v>0.9347222222222213</v>
      </c>
      <c r="AC10" s="286" t="s">
        <v>270</v>
      </c>
      <c r="AD10" s="287"/>
      <c r="AE10" s="287"/>
      <c r="AF10" s="288"/>
      <c r="AG10" s="257"/>
      <c r="AH10" s="257"/>
      <c r="AI10" s="257"/>
    </row>
    <row r="11" spans="1:35" ht="16.5" customHeight="1" thickBot="1">
      <c r="A11" s="77">
        <v>0.23194444444444443</v>
      </c>
      <c r="B11" s="277">
        <v>0.333333333333333</v>
      </c>
      <c r="C11" s="277">
        <v>0.0104166666666667</v>
      </c>
      <c r="D11" s="277">
        <v>0.0520833333333333</v>
      </c>
      <c r="E11" s="277">
        <v>0.00347222222222222</v>
      </c>
      <c r="F11" s="277">
        <v>0.00902777777777778</v>
      </c>
      <c r="G11" s="278">
        <v>0.00694444444444444</v>
      </c>
      <c r="H11" s="279">
        <f>A11+E11</f>
        <v>0.23541666666666664</v>
      </c>
      <c r="I11" s="280">
        <f>H11+E11</f>
        <v>0.23888888888888885</v>
      </c>
      <c r="J11" s="280">
        <f>H11+G11</f>
        <v>0.24236111111111108</v>
      </c>
      <c r="K11" s="280">
        <f>J11+G11</f>
        <v>0.24930555555555553</v>
      </c>
      <c r="L11" s="280">
        <f>K11+G11</f>
        <v>0.25625</v>
      </c>
      <c r="M11" s="280">
        <f>L11+G11</f>
        <v>0.2631944444444444</v>
      </c>
      <c r="N11" s="281">
        <f>M11+G11</f>
        <v>0.2701388888888888</v>
      </c>
      <c r="O11" s="279">
        <f>H11+B11</f>
        <v>0.5687499999999996</v>
      </c>
      <c r="P11" s="280">
        <f>O11+E11</f>
        <v>0.5722222222222219</v>
      </c>
      <c r="Q11" s="280">
        <f>O11+G11</f>
        <v>0.5756944444444441</v>
      </c>
      <c r="R11" s="280">
        <f>Q11+G11</f>
        <v>0.5826388888888885</v>
      </c>
      <c r="S11" s="280">
        <f>R11+G11</f>
        <v>0.5895833333333329</v>
      </c>
      <c r="T11" s="282">
        <f>S11+G11</f>
        <v>0.5965277777777773</v>
      </c>
      <c r="U11" s="283">
        <f>T11+G11</f>
        <v>0.6034722222222217</v>
      </c>
      <c r="V11" s="284">
        <f>O11+B11</f>
        <v>0.9020833333333327</v>
      </c>
      <c r="W11" s="285">
        <f>P11+B11</f>
        <v>0.9055555555555548</v>
      </c>
      <c r="X11" s="280">
        <f>V11+G11</f>
        <v>0.9090277777777771</v>
      </c>
      <c r="Y11" s="280">
        <f>X11+G11</f>
        <v>0.9159722222222215</v>
      </c>
      <c r="Z11" s="280">
        <f>Y11+G11</f>
        <v>0.9229166666666659</v>
      </c>
      <c r="AA11" s="72">
        <f>Z11+G11</f>
        <v>0.9298611111111104</v>
      </c>
      <c r="AB11" s="74">
        <f>AA11+G11</f>
        <v>0.9368055555555548</v>
      </c>
      <c r="AC11" s="351" t="s">
        <v>15</v>
      </c>
      <c r="AD11" s="352"/>
      <c r="AE11" s="352"/>
      <c r="AF11" s="353"/>
      <c r="AG11" s="259">
        <f>I11+D11</f>
        <v>0.29097222222222213</v>
      </c>
      <c r="AH11" s="65">
        <f>AG11+G11</f>
        <v>0.29791666666666655</v>
      </c>
      <c r="AI11" s="71">
        <f>AH11+B11</f>
        <v>0.6312499999999995</v>
      </c>
    </row>
    <row r="12" spans="8:35" ht="12.75"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</row>
    <row r="13" spans="8:35" ht="12.75"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</row>
    <row r="14" spans="8:35" ht="114.75" customHeight="1" hidden="1"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</row>
  </sheetData>
  <sheetProtection password="C0D8" sheet="1" objects="1" scenarios="1" selectLockedCells="1" selectUnlockedCells="1"/>
  <mergeCells count="10">
    <mergeCell ref="H12:AI14"/>
    <mergeCell ref="O3:AE4"/>
    <mergeCell ref="AC7:AF7"/>
    <mergeCell ref="AC11:AF11"/>
    <mergeCell ref="H5:AB5"/>
    <mergeCell ref="AC5:AF5"/>
    <mergeCell ref="AG5:AI5"/>
    <mergeCell ref="H6:N6"/>
    <mergeCell ref="O6:U6"/>
    <mergeCell ref="V6:AB6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0" sqref="C20"/>
    </sheetView>
  </sheetViews>
  <sheetFormatPr defaultColWidth="9.00390625" defaultRowHeight="12.75"/>
  <cols>
    <col min="3" max="3" width="70.75390625" style="0" customWidth="1"/>
    <col min="4" max="6" width="8.625" style="0" bestFit="1" customWidth="1"/>
  </cols>
  <sheetData>
    <row r="1" spans="1:6" ht="12.75" customHeight="1">
      <c r="A1" s="362" t="s">
        <v>176</v>
      </c>
      <c r="B1" s="363"/>
      <c r="C1" s="363"/>
      <c r="D1" s="363"/>
      <c r="E1" s="363"/>
      <c r="F1" s="363"/>
    </row>
    <row r="2" spans="1:6" ht="45" customHeight="1">
      <c r="A2" s="364"/>
      <c r="B2" s="365"/>
      <c r="C2" s="365"/>
      <c r="D2" s="365"/>
      <c r="E2" s="365"/>
      <c r="F2" s="365"/>
    </row>
    <row r="3" spans="1:6" ht="33" customHeight="1">
      <c r="A3" s="360" t="s">
        <v>1</v>
      </c>
      <c r="B3" s="360"/>
      <c r="C3" s="360"/>
      <c r="D3" s="357" t="s">
        <v>47</v>
      </c>
      <c r="E3" s="358"/>
      <c r="F3" s="359"/>
    </row>
    <row r="4" spans="1:6" ht="18">
      <c r="A4" s="366" t="s">
        <v>178</v>
      </c>
      <c r="B4" s="367"/>
      <c r="C4" s="367"/>
      <c r="D4" s="52">
        <v>0.23611111111111113</v>
      </c>
      <c r="E4" s="52">
        <v>0.5694444444444444</v>
      </c>
      <c r="F4" s="52">
        <v>0.9027777777777778</v>
      </c>
    </row>
    <row r="5" spans="1:6" ht="16.5" customHeight="1">
      <c r="A5" s="361" t="s">
        <v>189</v>
      </c>
      <c r="B5" s="356"/>
      <c r="C5" s="356"/>
      <c r="D5" s="53" t="s">
        <v>85</v>
      </c>
      <c r="E5" s="53" t="s">
        <v>85</v>
      </c>
      <c r="F5" s="53" t="s">
        <v>85</v>
      </c>
    </row>
    <row r="6" spans="1:6" ht="16.5" customHeight="1">
      <c r="A6" s="361" t="s">
        <v>166</v>
      </c>
      <c r="B6" s="356"/>
      <c r="C6" s="356"/>
      <c r="D6" s="53">
        <v>0.2388888888888889</v>
      </c>
      <c r="E6" s="53">
        <v>0.5722222222222222</v>
      </c>
      <c r="F6" s="53">
        <v>0.9055555555555556</v>
      </c>
    </row>
    <row r="7" spans="1:6" ht="16.5" customHeight="1">
      <c r="A7" s="356" t="s">
        <v>190</v>
      </c>
      <c r="B7" s="356"/>
      <c r="C7" s="356"/>
      <c r="D7" s="53" t="s">
        <v>85</v>
      </c>
      <c r="E7" s="53" t="s">
        <v>85</v>
      </c>
      <c r="F7" s="53" t="s">
        <v>85</v>
      </c>
    </row>
    <row r="8" spans="1:6" ht="16.5" customHeight="1">
      <c r="A8" s="361" t="s">
        <v>191</v>
      </c>
      <c r="B8" s="356"/>
      <c r="C8" s="356"/>
      <c r="D8" s="53">
        <v>0.24097222222222223</v>
      </c>
      <c r="E8" s="53">
        <v>0.5743055555555555</v>
      </c>
      <c r="F8" s="53">
        <v>0.907638888888889</v>
      </c>
    </row>
    <row r="9" spans="1:6" ht="16.5" customHeight="1">
      <c r="A9" s="356" t="s">
        <v>182</v>
      </c>
      <c r="B9" s="356"/>
      <c r="C9" s="356"/>
      <c r="D9" s="53">
        <v>0.2423611111111111</v>
      </c>
      <c r="E9" s="53">
        <v>0.5756944444444444</v>
      </c>
      <c r="F9" s="53">
        <v>0.9090277777777778</v>
      </c>
    </row>
    <row r="10" spans="1:6" ht="16.5" customHeight="1">
      <c r="A10" s="356" t="s">
        <v>188</v>
      </c>
      <c r="B10" s="356"/>
      <c r="C10" s="356"/>
      <c r="D10" s="12" t="s">
        <v>85</v>
      </c>
      <c r="E10" s="12" t="s">
        <v>85</v>
      </c>
      <c r="F10" s="12" t="s">
        <v>85</v>
      </c>
    </row>
    <row r="11" spans="1:6" ht="16.5" customHeight="1">
      <c r="A11" s="356" t="s">
        <v>167</v>
      </c>
      <c r="B11" s="356"/>
      <c r="C11" s="356"/>
      <c r="D11" s="54">
        <v>0.2520833333333333</v>
      </c>
      <c r="E11" s="54">
        <v>0.5854166666666667</v>
      </c>
      <c r="F11" s="54">
        <v>0.91875</v>
      </c>
    </row>
    <row r="12" spans="1:6" ht="16.5" customHeight="1">
      <c r="A12" s="356" t="s">
        <v>183</v>
      </c>
      <c r="B12" s="356"/>
      <c r="C12" s="356"/>
      <c r="D12" s="12" t="s">
        <v>85</v>
      </c>
      <c r="E12" s="12" t="s">
        <v>85</v>
      </c>
      <c r="F12" s="12" t="s">
        <v>85</v>
      </c>
    </row>
    <row r="13" spans="1:6" ht="16.5" customHeight="1">
      <c r="A13" s="356" t="s">
        <v>182</v>
      </c>
      <c r="B13" s="356"/>
      <c r="C13" s="356"/>
      <c r="D13" s="54">
        <v>0.2548611111111111</v>
      </c>
      <c r="E13" s="54">
        <v>0.5881944444444445</v>
      </c>
      <c r="F13" s="54">
        <v>0.9215277777777778</v>
      </c>
    </row>
    <row r="14" spans="1:6" ht="16.5" customHeight="1">
      <c r="A14" s="356" t="s">
        <v>191</v>
      </c>
      <c r="B14" s="356"/>
      <c r="C14" s="356"/>
      <c r="D14" s="53">
        <v>0.25625</v>
      </c>
      <c r="E14" s="53">
        <v>0.5895833333333333</v>
      </c>
      <c r="F14" s="53">
        <v>0.9229166666666666</v>
      </c>
    </row>
    <row r="15" spans="1:6" ht="16.5" customHeight="1">
      <c r="A15" s="361" t="s">
        <v>166</v>
      </c>
      <c r="B15" s="356"/>
      <c r="C15" s="356"/>
      <c r="D15" s="54">
        <v>0.25833333333333336</v>
      </c>
      <c r="E15" s="54">
        <v>0.5916666666666667</v>
      </c>
      <c r="F15" s="54">
        <v>0.925</v>
      </c>
    </row>
    <row r="16" spans="1:6" ht="15.75">
      <c r="A16" s="368" t="s">
        <v>178</v>
      </c>
      <c r="B16" s="369"/>
      <c r="C16" s="370"/>
      <c r="D16" s="55">
        <v>0.2611111111111111</v>
      </c>
      <c r="E16" s="55">
        <v>0.5944444444444444</v>
      </c>
      <c r="F16" s="55">
        <v>0.9277777777777777</v>
      </c>
    </row>
    <row r="17" spans="1:6" ht="18.75" customHeight="1">
      <c r="A17" s="371" t="s">
        <v>168</v>
      </c>
      <c r="B17" s="371"/>
      <c r="C17" s="371"/>
      <c r="D17" s="56" t="s">
        <v>169</v>
      </c>
      <c r="E17" s="56" t="s">
        <v>169</v>
      </c>
      <c r="F17" s="56" t="s">
        <v>169</v>
      </c>
    </row>
    <row r="18" spans="1:7" ht="15">
      <c r="A18" s="18"/>
      <c r="B18" s="18"/>
      <c r="C18" s="18"/>
      <c r="D18" s="18"/>
      <c r="E18" s="18"/>
      <c r="F18" s="18"/>
      <c r="G18" s="18"/>
    </row>
  </sheetData>
  <sheetProtection password="CE66" sheet="1" objects="1" scenarios="1" selectLockedCells="1" selectUnlockedCells="1"/>
  <mergeCells count="17">
    <mergeCell ref="A1:F2"/>
    <mergeCell ref="A4:C4"/>
    <mergeCell ref="A5:C5"/>
    <mergeCell ref="A16:C16"/>
    <mergeCell ref="A17:C17"/>
    <mergeCell ref="A12:C12"/>
    <mergeCell ref="A13:C13"/>
    <mergeCell ref="A14:C14"/>
    <mergeCell ref="A15:C15"/>
    <mergeCell ref="A10:C10"/>
    <mergeCell ref="A11:C11"/>
    <mergeCell ref="D3:F3"/>
    <mergeCell ref="A3:C3"/>
    <mergeCell ref="A6:C6"/>
    <mergeCell ref="A7:C7"/>
    <mergeCell ref="A8:C8"/>
    <mergeCell ref="A9:C9"/>
  </mergeCells>
  <printOptions horizontalCentered="1"/>
  <pageMargins left="0.7874015748031497" right="0.1968503937007874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7"/>
  <sheetViews>
    <sheetView zoomScale="80" zoomScaleNormal="80" zoomScalePageLayoutView="0" workbookViewId="0" topLeftCell="A2">
      <selection activeCell="F15" sqref="F15"/>
    </sheetView>
  </sheetViews>
  <sheetFormatPr defaultColWidth="9.00390625" defaultRowHeight="12.75"/>
  <cols>
    <col min="1" max="1" width="4.00390625" style="0" customWidth="1"/>
    <col min="2" max="2" width="17.375" style="0" customWidth="1"/>
    <col min="3" max="3" width="21.875" style="0" customWidth="1"/>
    <col min="4" max="4" width="69.125" style="0" customWidth="1"/>
    <col min="5" max="5" width="8.125" style="0" customWidth="1"/>
    <col min="6" max="6" width="9.375" style="0" customWidth="1"/>
    <col min="7" max="7" width="9.00390625" style="0" customWidth="1"/>
    <col min="8" max="8" width="17.375" style="0" bestFit="1" customWidth="1"/>
    <col min="9" max="9" width="22.00390625" style="0" customWidth="1"/>
    <col min="10" max="10" width="20.125" style="0" bestFit="1" customWidth="1"/>
  </cols>
  <sheetData>
    <row r="1" ht="12.75" hidden="1"/>
    <row r="2" ht="19.5" customHeight="1"/>
    <row r="3" spans="2:10" ht="57" customHeight="1">
      <c r="B3" s="383"/>
      <c r="C3" s="376" t="s">
        <v>292</v>
      </c>
      <c r="D3" s="377"/>
      <c r="E3" s="377"/>
      <c r="F3" s="378"/>
      <c r="G3" s="374"/>
      <c r="H3" s="32"/>
      <c r="I3" s="32"/>
      <c r="J3" s="384"/>
    </row>
    <row r="4" spans="2:10" ht="23.25">
      <c r="B4" s="383"/>
      <c r="C4" s="379"/>
      <c r="D4" s="380"/>
      <c r="E4" s="380"/>
      <c r="F4" s="381"/>
      <c r="G4" s="375"/>
      <c r="H4" s="32"/>
      <c r="I4" s="32"/>
      <c r="J4" s="384"/>
    </row>
    <row r="5" spans="2:10" ht="37.5" customHeight="1">
      <c r="B5" s="385" t="s">
        <v>1</v>
      </c>
      <c r="C5" s="385"/>
      <c r="D5" s="385"/>
      <c r="E5" s="357" t="s">
        <v>47</v>
      </c>
      <c r="F5" s="358"/>
      <c r="G5" s="359"/>
      <c r="H5" s="386"/>
      <c r="I5" s="386"/>
      <c r="J5" s="386"/>
    </row>
    <row r="6" spans="2:10" ht="18" customHeight="1">
      <c r="B6" s="373" t="s">
        <v>35</v>
      </c>
      <c r="C6" s="373"/>
      <c r="D6" s="373"/>
      <c r="E6" s="37" t="s">
        <v>48</v>
      </c>
      <c r="F6" s="37" t="s">
        <v>66</v>
      </c>
      <c r="G6" s="37" t="s">
        <v>68</v>
      </c>
      <c r="H6" s="27"/>
      <c r="I6" s="27"/>
      <c r="J6" s="27"/>
    </row>
    <row r="7" spans="2:10" ht="18" customHeight="1">
      <c r="B7" s="382" t="s">
        <v>34</v>
      </c>
      <c r="C7" s="382"/>
      <c r="D7" s="382"/>
      <c r="E7" s="29" t="s">
        <v>49</v>
      </c>
      <c r="F7" s="29" t="s">
        <v>67</v>
      </c>
      <c r="G7" s="29" t="s">
        <v>69</v>
      </c>
      <c r="H7" s="27"/>
      <c r="I7" s="27"/>
      <c r="J7" s="27"/>
    </row>
    <row r="8" spans="2:10" ht="18" customHeight="1">
      <c r="B8" s="382" t="s">
        <v>36</v>
      </c>
      <c r="C8" s="382"/>
      <c r="D8" s="382"/>
      <c r="E8" s="29" t="s">
        <v>50</v>
      </c>
      <c r="F8" s="29" t="s">
        <v>59</v>
      </c>
      <c r="G8" s="29" t="s">
        <v>70</v>
      </c>
      <c r="H8" s="27"/>
      <c r="I8" s="27"/>
      <c r="J8" s="27"/>
    </row>
    <row r="9" spans="2:10" ht="18" customHeight="1">
      <c r="B9" s="382" t="s">
        <v>33</v>
      </c>
      <c r="C9" s="382"/>
      <c r="D9" s="382"/>
      <c r="E9" s="29" t="s">
        <v>51</v>
      </c>
      <c r="F9" s="29" t="s">
        <v>60</v>
      </c>
      <c r="G9" s="29" t="s">
        <v>71</v>
      </c>
      <c r="H9" s="27"/>
      <c r="I9" s="27"/>
      <c r="J9" s="27"/>
    </row>
    <row r="10" spans="2:10" ht="18" customHeight="1">
      <c r="B10" s="382" t="s">
        <v>37</v>
      </c>
      <c r="C10" s="382"/>
      <c r="D10" s="382"/>
      <c r="E10" s="29" t="s">
        <v>52</v>
      </c>
      <c r="F10" s="29" t="s">
        <v>61</v>
      </c>
      <c r="G10" s="29" t="s">
        <v>72</v>
      </c>
      <c r="H10" s="27"/>
      <c r="I10" s="27"/>
      <c r="J10" s="27"/>
    </row>
    <row r="11" spans="2:10" ht="18" customHeight="1">
      <c r="B11" s="382" t="s">
        <v>38</v>
      </c>
      <c r="C11" s="382"/>
      <c r="D11" s="382"/>
      <c r="E11" s="29" t="s">
        <v>53</v>
      </c>
      <c r="F11" s="29" t="s">
        <v>62</v>
      </c>
      <c r="G11" s="29" t="s">
        <v>73</v>
      </c>
      <c r="H11" s="27"/>
      <c r="I11" s="27"/>
      <c r="J11" s="27"/>
    </row>
    <row r="12" spans="2:10" ht="18" customHeight="1">
      <c r="B12" s="382" t="s">
        <v>39</v>
      </c>
      <c r="C12" s="382"/>
      <c r="D12" s="382"/>
      <c r="E12" s="30" t="s">
        <v>54</v>
      </c>
      <c r="F12" s="30" t="s">
        <v>63</v>
      </c>
      <c r="G12" s="30" t="s">
        <v>74</v>
      </c>
      <c r="H12" s="28"/>
      <c r="I12" s="27"/>
      <c r="J12" s="27"/>
    </row>
    <row r="13" spans="2:10" ht="18" customHeight="1">
      <c r="B13" s="382" t="s">
        <v>40</v>
      </c>
      <c r="C13" s="382"/>
      <c r="D13" s="382"/>
      <c r="E13" s="31" t="s">
        <v>55</v>
      </c>
      <c r="F13" s="31" t="s">
        <v>64</v>
      </c>
      <c r="G13" s="31" t="s">
        <v>75</v>
      </c>
      <c r="H13" s="27"/>
      <c r="I13" s="27"/>
      <c r="J13" s="27"/>
    </row>
    <row r="14" spans="2:10" ht="18" customHeight="1">
      <c r="B14" s="382" t="s">
        <v>41</v>
      </c>
      <c r="C14" s="382"/>
      <c r="D14" s="382"/>
      <c r="E14" s="29" t="s">
        <v>56</v>
      </c>
      <c r="F14" s="29" t="s">
        <v>65</v>
      </c>
      <c r="G14" s="29" t="s">
        <v>76</v>
      </c>
      <c r="H14" s="27"/>
      <c r="I14" s="27"/>
      <c r="J14" s="27"/>
    </row>
    <row r="15" spans="2:10" ht="18" customHeight="1">
      <c r="B15" s="382" t="s">
        <v>42</v>
      </c>
      <c r="C15" s="382"/>
      <c r="D15" s="382"/>
      <c r="E15" s="31" t="s">
        <v>57</v>
      </c>
      <c r="F15" s="31" t="s">
        <v>95</v>
      </c>
      <c r="G15" s="31" t="s">
        <v>77</v>
      </c>
      <c r="H15" s="27"/>
      <c r="I15" s="27"/>
      <c r="J15" s="27"/>
    </row>
    <row r="16" spans="2:10" ht="18" customHeight="1">
      <c r="B16" s="382" t="s">
        <v>43</v>
      </c>
      <c r="C16" s="382"/>
      <c r="D16" s="382"/>
      <c r="E16" s="29" t="s">
        <v>58</v>
      </c>
      <c r="F16" s="29" t="s">
        <v>96</v>
      </c>
      <c r="G16" s="29" t="s">
        <v>78</v>
      </c>
      <c r="H16" s="26"/>
      <c r="I16" s="26"/>
      <c r="J16" s="26"/>
    </row>
    <row r="17" spans="2:10" ht="18" customHeight="1">
      <c r="B17" s="382" t="s">
        <v>44</v>
      </c>
      <c r="C17" s="382"/>
      <c r="D17" s="382"/>
      <c r="E17" s="31" t="s">
        <v>89</v>
      </c>
      <c r="F17" s="31" t="s">
        <v>97</v>
      </c>
      <c r="G17" s="31" t="s">
        <v>79</v>
      </c>
      <c r="H17" s="26"/>
      <c r="I17" s="26"/>
      <c r="J17" s="26"/>
    </row>
    <row r="18" spans="2:10" ht="18" customHeight="1">
      <c r="B18" s="382" t="s">
        <v>37</v>
      </c>
      <c r="C18" s="382"/>
      <c r="D18" s="382"/>
      <c r="E18" s="30" t="s">
        <v>90</v>
      </c>
      <c r="F18" s="30" t="s">
        <v>98</v>
      </c>
      <c r="G18" s="30" t="s">
        <v>80</v>
      </c>
      <c r="H18" s="26"/>
      <c r="I18" s="26"/>
      <c r="J18" s="26"/>
    </row>
    <row r="19" spans="2:10" ht="18" customHeight="1">
      <c r="B19" s="382" t="s">
        <v>45</v>
      </c>
      <c r="C19" s="382"/>
      <c r="D19" s="382"/>
      <c r="E19" s="30" t="s">
        <v>91</v>
      </c>
      <c r="F19" s="30" t="s">
        <v>99</v>
      </c>
      <c r="G19" s="30" t="s">
        <v>81</v>
      </c>
      <c r="H19" s="26"/>
      <c r="I19" s="26"/>
      <c r="J19" s="26"/>
    </row>
    <row r="20" spans="2:10" ht="18" customHeight="1">
      <c r="B20" s="382" t="s">
        <v>36</v>
      </c>
      <c r="C20" s="382"/>
      <c r="D20" s="382"/>
      <c r="E20" s="30" t="s">
        <v>92</v>
      </c>
      <c r="F20" s="30" t="s">
        <v>100</v>
      </c>
      <c r="G20" s="30" t="s">
        <v>82</v>
      </c>
      <c r="H20" s="26"/>
      <c r="I20" s="26"/>
      <c r="J20" s="26"/>
    </row>
    <row r="21" spans="2:10" ht="18" customHeight="1">
      <c r="B21" s="382" t="s">
        <v>34</v>
      </c>
      <c r="C21" s="382"/>
      <c r="D21" s="382"/>
      <c r="E21" s="30" t="s">
        <v>93</v>
      </c>
      <c r="F21" s="30" t="s">
        <v>101</v>
      </c>
      <c r="G21" s="30" t="s">
        <v>83</v>
      </c>
      <c r="H21" s="26"/>
      <c r="I21" s="26"/>
      <c r="J21" s="26"/>
    </row>
    <row r="22" spans="2:10" ht="18" customHeight="1">
      <c r="B22" s="373" t="s">
        <v>46</v>
      </c>
      <c r="C22" s="373"/>
      <c r="D22" s="373"/>
      <c r="E22" s="41" t="s">
        <v>94</v>
      </c>
      <c r="F22" s="41" t="s">
        <v>102</v>
      </c>
      <c r="G22" s="41" t="s">
        <v>84</v>
      </c>
      <c r="H22" s="1"/>
      <c r="I22" s="1"/>
      <c r="J22" s="1"/>
    </row>
    <row r="23" spans="2:10" ht="20.25">
      <c r="B23" s="19"/>
      <c r="C23" s="20"/>
      <c r="D23" s="20"/>
      <c r="E23" s="20"/>
      <c r="F23" s="20"/>
      <c r="G23" s="20"/>
      <c r="H23" s="20"/>
      <c r="I23" s="20"/>
      <c r="J23" s="20"/>
    </row>
    <row r="24" spans="8:10" ht="20.25">
      <c r="H24" s="20"/>
      <c r="I24" s="20"/>
      <c r="J24" s="20"/>
    </row>
    <row r="25" spans="2:10" ht="20.25">
      <c r="B25" s="372" t="s">
        <v>87</v>
      </c>
      <c r="C25" s="372"/>
      <c r="D25" s="372"/>
      <c r="E25" s="372"/>
      <c r="F25" s="372"/>
      <c r="G25" s="372"/>
      <c r="H25" s="20"/>
      <c r="I25" s="20"/>
      <c r="J25" s="20"/>
    </row>
    <row r="26" spans="2:7" ht="18.75">
      <c r="B26" s="48"/>
      <c r="C26" s="48"/>
      <c r="D26" s="48"/>
      <c r="E26" s="48"/>
      <c r="F26" s="48"/>
      <c r="G26" s="48"/>
    </row>
    <row r="27" spans="2:7" ht="18.75">
      <c r="B27" s="50" t="s">
        <v>88</v>
      </c>
      <c r="C27" s="50"/>
      <c r="D27" s="50"/>
      <c r="E27" s="49"/>
      <c r="F27" s="49"/>
      <c r="G27" s="49"/>
    </row>
  </sheetData>
  <sheetProtection password="CD98" sheet="1" objects="1" scenarios="1" selectLockedCells="1" selectUnlockedCells="1"/>
  <mergeCells count="25">
    <mergeCell ref="B3:B4"/>
    <mergeCell ref="J3:J4"/>
    <mergeCell ref="B8:D8"/>
    <mergeCell ref="B9:D9"/>
    <mergeCell ref="B5:D5"/>
    <mergeCell ref="B6:D6"/>
    <mergeCell ref="B7:D7"/>
    <mergeCell ref="H5:J5"/>
    <mergeCell ref="B15:D15"/>
    <mergeCell ref="B16:D16"/>
    <mergeCell ref="B17:D17"/>
    <mergeCell ref="B10:D10"/>
    <mergeCell ref="B11:D11"/>
    <mergeCell ref="B12:D12"/>
    <mergeCell ref="B13:D13"/>
    <mergeCell ref="B25:G25"/>
    <mergeCell ref="B22:D22"/>
    <mergeCell ref="E5:G5"/>
    <mergeCell ref="G3:G4"/>
    <mergeCell ref="C3:F4"/>
    <mergeCell ref="B18:D18"/>
    <mergeCell ref="B19:D19"/>
    <mergeCell ref="B20:D20"/>
    <mergeCell ref="B21:D21"/>
    <mergeCell ref="B14:D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C16"/>
  <sheetViews>
    <sheetView zoomScalePageLayoutView="0" workbookViewId="0" topLeftCell="H2">
      <selection activeCell="H14" sqref="H14:AC16"/>
    </sheetView>
  </sheetViews>
  <sheetFormatPr defaultColWidth="9.00390625" defaultRowHeight="12.75"/>
  <cols>
    <col min="1" max="3" width="5.00390625" style="0" hidden="1" customWidth="1"/>
    <col min="4" max="7" width="5.625" style="0" hidden="1" customWidth="1"/>
    <col min="8" max="8" width="4.875" style="63" bestFit="1" customWidth="1"/>
    <col min="9" max="22" width="4.875" style="0" bestFit="1" customWidth="1"/>
    <col min="23" max="23" width="5.875" style="0" customWidth="1"/>
    <col min="24" max="24" width="8.00390625" style="0" customWidth="1"/>
    <col min="25" max="25" width="10.625" style="0" customWidth="1"/>
    <col min="26" max="26" width="14.125" style="0" customWidth="1"/>
    <col min="27" max="28" width="4.875" style="0" bestFit="1" customWidth="1"/>
    <col min="29" max="29" width="7.875" style="0" customWidth="1"/>
  </cols>
  <sheetData>
    <row r="1" ht="12.75" hidden="1"/>
    <row r="2" ht="20.25" customHeight="1"/>
    <row r="3" spans="13:28" ht="57" customHeight="1">
      <c r="M3" s="298" t="s">
        <v>205</v>
      </c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85"/>
      <c r="AB3" s="85"/>
    </row>
    <row r="4" spans="13:28" ht="12.75" customHeight="1"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84"/>
      <c r="AB4" s="85"/>
    </row>
    <row r="5" spans="8:29" ht="37.5" customHeight="1" thickBot="1">
      <c r="H5" s="307" t="s">
        <v>202</v>
      </c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7" t="s">
        <v>1</v>
      </c>
      <c r="X5" s="308"/>
      <c r="Y5" s="308"/>
      <c r="Z5" s="309"/>
      <c r="AA5" s="297" t="s">
        <v>203</v>
      </c>
      <c r="AB5" s="297"/>
      <c r="AC5" s="306"/>
    </row>
    <row r="6" spans="8:29" ht="37.5" customHeight="1">
      <c r="H6" s="319" t="s">
        <v>204</v>
      </c>
      <c r="I6" s="320"/>
      <c r="J6" s="320"/>
      <c r="K6" s="320"/>
      <c r="L6" s="321"/>
      <c r="M6" s="387" t="s">
        <v>18</v>
      </c>
      <c r="N6" s="388"/>
      <c r="O6" s="388"/>
      <c r="P6" s="388"/>
      <c r="Q6" s="389"/>
      <c r="R6" s="387" t="s">
        <v>18</v>
      </c>
      <c r="S6" s="388"/>
      <c r="T6" s="388"/>
      <c r="U6" s="388"/>
      <c r="V6" s="389"/>
      <c r="W6" s="256"/>
      <c r="X6" s="81"/>
      <c r="Y6" s="81"/>
      <c r="Z6" s="82"/>
      <c r="AA6" s="392" t="s">
        <v>17</v>
      </c>
      <c r="AB6" s="393"/>
      <c r="AC6" s="83" t="s">
        <v>18</v>
      </c>
    </row>
    <row r="7" spans="1:29" ht="16.5" customHeight="1">
      <c r="A7" s="95">
        <v>0.22569444444444445</v>
      </c>
      <c r="B7" s="289">
        <v>0.003472222222222222</v>
      </c>
      <c r="C7" s="289">
        <v>0.024305555555555556</v>
      </c>
      <c r="D7" s="66">
        <v>0.0430555555555554</v>
      </c>
      <c r="E7" s="66">
        <v>0.3333333333333333</v>
      </c>
      <c r="F7" s="66">
        <v>0.013888888888888888</v>
      </c>
      <c r="G7" s="66">
        <v>0.006944444444444444</v>
      </c>
      <c r="H7" s="264">
        <f>A7-B7</f>
        <v>0.22222222222222224</v>
      </c>
      <c r="I7" s="95">
        <f aca="true" t="shared" si="0" ref="I7:I13">H7+G7</f>
        <v>0.22916666666666669</v>
      </c>
      <c r="J7" s="95">
        <f>I7+G7</f>
        <v>0.23611111111111113</v>
      </c>
      <c r="K7" s="95">
        <f>J7+C7</f>
        <v>0.2604166666666667</v>
      </c>
      <c r="L7" s="265">
        <f>K7+G7</f>
        <v>0.2673611111111111</v>
      </c>
      <c r="M7" s="264">
        <f aca="true" t="shared" si="1" ref="M7:M13">H7+E7</f>
        <v>0.5555555555555556</v>
      </c>
      <c r="N7" s="95">
        <f aca="true" t="shared" si="2" ref="N7:N13">M7+G7</f>
        <v>0.5625</v>
      </c>
      <c r="O7" s="95">
        <f aca="true" t="shared" si="3" ref="O7:O13">N7+G7</f>
        <v>0.5694444444444444</v>
      </c>
      <c r="P7" s="95">
        <f>O7+C7</f>
        <v>0.59375</v>
      </c>
      <c r="Q7" s="265">
        <f aca="true" t="shared" si="4" ref="Q7:Q13">P7+G7</f>
        <v>0.6006944444444444</v>
      </c>
      <c r="R7" s="264">
        <f aca="true" t="shared" si="5" ref="R7:R13">M7+E7</f>
        <v>0.8888888888888888</v>
      </c>
      <c r="S7" s="95">
        <f aca="true" t="shared" si="6" ref="S7:S13">R7+G7</f>
        <v>0.8958333333333333</v>
      </c>
      <c r="T7" s="95">
        <f aca="true" t="shared" si="7" ref="T7:T13">S7+G7</f>
        <v>0.9027777777777777</v>
      </c>
      <c r="U7" s="95">
        <f>T7+C7</f>
        <v>0.9270833333333333</v>
      </c>
      <c r="V7" s="265">
        <f aca="true" t="shared" si="8" ref="V7:V13">U7+G7</f>
        <v>0.9340277777777777</v>
      </c>
      <c r="W7" s="390" t="s">
        <v>30</v>
      </c>
      <c r="X7" s="390"/>
      <c r="Y7" s="390"/>
      <c r="Z7" s="391"/>
      <c r="AA7" s="95">
        <f aca="true" t="shared" si="9" ref="AA7:AA13">L7+F7</f>
        <v>0.28125</v>
      </c>
      <c r="AB7" s="95">
        <f aca="true" t="shared" si="10" ref="AB7:AB13">AA7+G7</f>
        <v>0.2881944444444444</v>
      </c>
      <c r="AC7" s="95"/>
    </row>
    <row r="8" spans="1:29" ht="16.5" customHeight="1">
      <c r="A8" s="95">
        <v>0.22708333333333333</v>
      </c>
      <c r="B8" s="289">
        <v>0.003472222222222222</v>
      </c>
      <c r="C8" s="289">
        <v>0.024305555555555556</v>
      </c>
      <c r="D8" s="66">
        <v>0.0430555555555555</v>
      </c>
      <c r="E8" s="66">
        <v>0.3333333333333333</v>
      </c>
      <c r="F8" s="66">
        <v>0.013888888888888888</v>
      </c>
      <c r="G8" s="66">
        <v>0.006944444444444444</v>
      </c>
      <c r="H8" s="264">
        <f aca="true" t="shared" si="11" ref="H8:H13">A8-B8</f>
        <v>0.22361111111111112</v>
      </c>
      <c r="I8" s="95">
        <f t="shared" si="0"/>
        <v>0.23055555555555557</v>
      </c>
      <c r="J8" s="95">
        <f aca="true" t="shared" si="12" ref="J8:J13">I8+G8</f>
        <v>0.23750000000000002</v>
      </c>
      <c r="K8" s="95">
        <f aca="true" t="shared" si="13" ref="K8:K13">J8+C8</f>
        <v>0.26180555555555557</v>
      </c>
      <c r="L8" s="265">
        <f aca="true" t="shared" si="14" ref="L8:L13">K8+G8</f>
        <v>0.26875</v>
      </c>
      <c r="M8" s="264">
        <f t="shared" si="1"/>
        <v>0.5569444444444445</v>
      </c>
      <c r="N8" s="95">
        <f t="shared" si="2"/>
        <v>0.5638888888888889</v>
      </c>
      <c r="O8" s="95">
        <f t="shared" si="3"/>
        <v>0.5708333333333333</v>
      </c>
      <c r="P8" s="95">
        <f aca="true" t="shared" si="15" ref="P8:P13">O8+C8</f>
        <v>0.5951388888888889</v>
      </c>
      <c r="Q8" s="265">
        <f t="shared" si="4"/>
        <v>0.6020833333333333</v>
      </c>
      <c r="R8" s="264">
        <f t="shared" si="5"/>
        <v>0.8902777777777777</v>
      </c>
      <c r="S8" s="95">
        <f t="shared" si="6"/>
        <v>0.8972222222222221</v>
      </c>
      <c r="T8" s="95">
        <f t="shared" si="7"/>
        <v>0.9041666666666666</v>
      </c>
      <c r="U8" s="95">
        <f aca="true" t="shared" si="16" ref="U8:U13">T8+C8</f>
        <v>0.9284722222222221</v>
      </c>
      <c r="V8" s="265">
        <f t="shared" si="8"/>
        <v>0.9354166666666666</v>
      </c>
      <c r="W8" s="391" t="s">
        <v>31</v>
      </c>
      <c r="X8" s="394"/>
      <c r="Y8" s="394"/>
      <c r="Z8" s="394"/>
      <c r="AA8" s="95">
        <f t="shared" si="9"/>
        <v>0.2826388888888889</v>
      </c>
      <c r="AB8" s="95">
        <f t="shared" si="10"/>
        <v>0.2895833333333333</v>
      </c>
      <c r="AC8" s="95"/>
    </row>
    <row r="9" spans="1:29" ht="16.5" customHeight="1">
      <c r="A9" s="95">
        <v>0.22847222222222222</v>
      </c>
      <c r="B9" s="289">
        <v>0.00347222222222222</v>
      </c>
      <c r="C9" s="289">
        <v>0.0243055555555556</v>
      </c>
      <c r="D9" s="66">
        <v>0.0430555555555555</v>
      </c>
      <c r="E9" s="66">
        <v>0.333333333333333</v>
      </c>
      <c r="F9" s="66">
        <v>0.0138888888888889</v>
      </c>
      <c r="G9" s="66">
        <v>0.00694444444444444</v>
      </c>
      <c r="H9" s="264">
        <f t="shared" si="11"/>
        <v>0.225</v>
      </c>
      <c r="I9" s="95">
        <f t="shared" si="0"/>
        <v>0.23194444444444445</v>
      </c>
      <c r="J9" s="95">
        <f t="shared" si="12"/>
        <v>0.2388888888888889</v>
      </c>
      <c r="K9" s="95">
        <f t="shared" si="13"/>
        <v>0.2631944444444445</v>
      </c>
      <c r="L9" s="265">
        <f t="shared" si="14"/>
        <v>0.27013888888888893</v>
      </c>
      <c r="M9" s="264">
        <f t="shared" si="1"/>
        <v>0.558333333333333</v>
      </c>
      <c r="N9" s="95">
        <f t="shared" si="2"/>
        <v>0.5652777777777774</v>
      </c>
      <c r="O9" s="95">
        <f t="shared" si="3"/>
        <v>0.5722222222222219</v>
      </c>
      <c r="P9" s="95">
        <f t="shared" si="15"/>
        <v>0.5965277777777774</v>
      </c>
      <c r="Q9" s="265">
        <f t="shared" si="4"/>
        <v>0.6034722222222219</v>
      </c>
      <c r="R9" s="264">
        <f t="shared" si="5"/>
        <v>0.8916666666666659</v>
      </c>
      <c r="S9" s="95">
        <f t="shared" si="6"/>
        <v>0.8986111111111104</v>
      </c>
      <c r="T9" s="95">
        <f t="shared" si="7"/>
        <v>0.9055555555555548</v>
      </c>
      <c r="U9" s="95">
        <f t="shared" si="16"/>
        <v>0.9298611111111104</v>
      </c>
      <c r="V9" s="265">
        <f t="shared" si="8"/>
        <v>0.9368055555555548</v>
      </c>
      <c r="W9" s="391" t="s">
        <v>32</v>
      </c>
      <c r="X9" s="394"/>
      <c r="Y9" s="394"/>
      <c r="Z9" s="394"/>
      <c r="AA9" s="95">
        <f t="shared" si="9"/>
        <v>0.2840277777777778</v>
      </c>
      <c r="AB9" s="95">
        <f t="shared" si="10"/>
        <v>0.29097222222222224</v>
      </c>
      <c r="AC9" s="95"/>
    </row>
    <row r="10" spans="1:29" ht="16.5" customHeight="1">
      <c r="A10" s="95">
        <v>0.22916666666666666</v>
      </c>
      <c r="B10" s="289">
        <v>0.00347222222222222</v>
      </c>
      <c r="C10" s="289">
        <v>0.0243055555555556</v>
      </c>
      <c r="D10" s="66">
        <v>0.029166666666666664</v>
      </c>
      <c r="E10" s="66">
        <v>0.333333333333333</v>
      </c>
      <c r="F10" s="66">
        <v>0.0138888888888889</v>
      </c>
      <c r="G10" s="66">
        <v>0.00694444444444444</v>
      </c>
      <c r="H10" s="264">
        <f t="shared" si="11"/>
        <v>0.22569444444444445</v>
      </c>
      <c r="I10" s="95">
        <f t="shared" si="0"/>
        <v>0.2326388888888889</v>
      </c>
      <c r="J10" s="95">
        <f t="shared" si="12"/>
        <v>0.23958333333333334</v>
      </c>
      <c r="K10" s="95">
        <f t="shared" si="13"/>
        <v>0.26388888888888895</v>
      </c>
      <c r="L10" s="265">
        <f t="shared" si="14"/>
        <v>0.27083333333333337</v>
      </c>
      <c r="M10" s="264">
        <f t="shared" si="1"/>
        <v>0.5590277777777775</v>
      </c>
      <c r="N10" s="95">
        <f t="shared" si="2"/>
        <v>0.5659722222222219</v>
      </c>
      <c r="O10" s="95">
        <f t="shared" si="3"/>
        <v>0.5729166666666663</v>
      </c>
      <c r="P10" s="95">
        <f t="shared" si="15"/>
        <v>0.5972222222222219</v>
      </c>
      <c r="Q10" s="265">
        <f t="shared" si="4"/>
        <v>0.6041666666666663</v>
      </c>
      <c r="R10" s="264">
        <f t="shared" si="5"/>
        <v>0.8923611111111105</v>
      </c>
      <c r="S10" s="95">
        <f t="shared" si="6"/>
        <v>0.8993055555555549</v>
      </c>
      <c r="T10" s="95">
        <f t="shared" si="7"/>
        <v>0.9062499999999993</v>
      </c>
      <c r="U10" s="95">
        <f t="shared" si="16"/>
        <v>0.9305555555555549</v>
      </c>
      <c r="V10" s="265">
        <f t="shared" si="8"/>
        <v>0.9374999999999993</v>
      </c>
      <c r="W10" s="391" t="s">
        <v>33</v>
      </c>
      <c r="X10" s="394"/>
      <c r="Y10" s="394"/>
      <c r="Z10" s="394"/>
      <c r="AA10" s="95">
        <f t="shared" si="9"/>
        <v>0.28472222222222227</v>
      </c>
      <c r="AB10" s="95">
        <f t="shared" si="10"/>
        <v>0.2916666666666667</v>
      </c>
      <c r="AC10" s="95">
        <f>P10+D10</f>
        <v>0.6263888888888886</v>
      </c>
    </row>
    <row r="11" spans="1:29" ht="16.5" customHeight="1">
      <c r="A11" s="95">
        <v>0.2298611111111111</v>
      </c>
      <c r="B11" s="289">
        <v>0.00347222222222222</v>
      </c>
      <c r="C11" s="289">
        <v>0.0243055555555556</v>
      </c>
      <c r="D11" s="66">
        <v>0.029166666666666664</v>
      </c>
      <c r="E11" s="66">
        <v>0.333333333333333</v>
      </c>
      <c r="F11" s="66">
        <v>0.0138888888888889</v>
      </c>
      <c r="G11" s="66">
        <v>0.00694444444444444</v>
      </c>
      <c r="H11" s="264">
        <f t="shared" si="11"/>
        <v>0.2263888888888889</v>
      </c>
      <c r="I11" s="95">
        <f t="shared" si="0"/>
        <v>0.23333333333333334</v>
      </c>
      <c r="J11" s="95">
        <f t="shared" si="12"/>
        <v>0.24027777777777778</v>
      </c>
      <c r="K11" s="95">
        <f t="shared" si="13"/>
        <v>0.2645833333333334</v>
      </c>
      <c r="L11" s="265">
        <f t="shared" si="14"/>
        <v>0.2715277777777778</v>
      </c>
      <c r="M11" s="264">
        <f t="shared" si="1"/>
        <v>0.5597222222222219</v>
      </c>
      <c r="N11" s="95">
        <f t="shared" si="2"/>
        <v>0.5666666666666663</v>
      </c>
      <c r="O11" s="95">
        <f t="shared" si="3"/>
        <v>0.5736111111111107</v>
      </c>
      <c r="P11" s="95">
        <f t="shared" si="15"/>
        <v>0.5979166666666663</v>
      </c>
      <c r="Q11" s="265">
        <f t="shared" si="4"/>
        <v>0.6048611111111107</v>
      </c>
      <c r="R11" s="264">
        <f t="shared" si="5"/>
        <v>0.8930555555555548</v>
      </c>
      <c r="S11" s="95">
        <f t="shared" si="6"/>
        <v>0.8999999999999992</v>
      </c>
      <c r="T11" s="95">
        <f t="shared" si="7"/>
        <v>0.9069444444444437</v>
      </c>
      <c r="U11" s="95">
        <f t="shared" si="16"/>
        <v>0.9312499999999992</v>
      </c>
      <c r="V11" s="265">
        <f t="shared" si="8"/>
        <v>0.9381944444444437</v>
      </c>
      <c r="W11" s="391" t="s">
        <v>32</v>
      </c>
      <c r="X11" s="394"/>
      <c r="Y11" s="394"/>
      <c r="Z11" s="394"/>
      <c r="AA11" s="95">
        <f t="shared" si="9"/>
        <v>0.2854166666666667</v>
      </c>
      <c r="AB11" s="95">
        <f t="shared" si="10"/>
        <v>0.2923611111111111</v>
      </c>
      <c r="AC11" s="95">
        <f>P11+D11</f>
        <v>0.627083333333333</v>
      </c>
    </row>
    <row r="12" spans="1:29" ht="16.5" customHeight="1">
      <c r="A12" s="95">
        <v>0.23124999999999998</v>
      </c>
      <c r="B12" s="289">
        <v>0.00347222222222222</v>
      </c>
      <c r="C12" s="289">
        <v>0.0243055555555556</v>
      </c>
      <c r="D12" s="66">
        <v>0.0291666666666667</v>
      </c>
      <c r="E12" s="66">
        <v>0.333333333333333</v>
      </c>
      <c r="F12" s="66">
        <v>0.0138888888888889</v>
      </c>
      <c r="G12" s="66">
        <v>0.00694444444444444</v>
      </c>
      <c r="H12" s="264">
        <f t="shared" si="11"/>
        <v>0.22777777777777777</v>
      </c>
      <c r="I12" s="95">
        <f t="shared" si="0"/>
        <v>0.23472222222222222</v>
      </c>
      <c r="J12" s="95">
        <f t="shared" si="12"/>
        <v>0.24166666666666667</v>
      </c>
      <c r="K12" s="95">
        <f t="shared" si="13"/>
        <v>0.2659722222222223</v>
      </c>
      <c r="L12" s="265">
        <f t="shared" si="14"/>
        <v>0.2729166666666667</v>
      </c>
      <c r="M12" s="264">
        <f t="shared" si="1"/>
        <v>0.5611111111111108</v>
      </c>
      <c r="N12" s="95">
        <f t="shared" si="2"/>
        <v>0.5680555555555552</v>
      </c>
      <c r="O12" s="95">
        <f t="shared" si="3"/>
        <v>0.5749999999999996</v>
      </c>
      <c r="P12" s="95">
        <f t="shared" si="15"/>
        <v>0.5993055555555552</v>
      </c>
      <c r="Q12" s="265">
        <f t="shared" si="4"/>
        <v>0.6062499999999996</v>
      </c>
      <c r="R12" s="264">
        <f t="shared" si="5"/>
        <v>0.8944444444444437</v>
      </c>
      <c r="S12" s="95">
        <f t="shared" si="6"/>
        <v>0.9013888888888881</v>
      </c>
      <c r="T12" s="95">
        <f t="shared" si="7"/>
        <v>0.9083333333333325</v>
      </c>
      <c r="U12" s="95">
        <f t="shared" si="16"/>
        <v>0.9326388888888881</v>
      </c>
      <c r="V12" s="265">
        <f t="shared" si="8"/>
        <v>0.9395833333333325</v>
      </c>
      <c r="W12" s="391" t="s">
        <v>34</v>
      </c>
      <c r="X12" s="394"/>
      <c r="Y12" s="394"/>
      <c r="Z12" s="394"/>
      <c r="AA12" s="95">
        <f t="shared" si="9"/>
        <v>0.2868055555555556</v>
      </c>
      <c r="AB12" s="95">
        <f t="shared" si="10"/>
        <v>0.29375</v>
      </c>
      <c r="AC12" s="95">
        <f>P12+D12</f>
        <v>0.6284722222222219</v>
      </c>
    </row>
    <row r="13" spans="1:29" ht="16.5" customHeight="1" thickBot="1">
      <c r="A13" s="95">
        <v>0.23194444444444443</v>
      </c>
      <c r="B13" s="289">
        <v>0.00347222222222222</v>
      </c>
      <c r="C13" s="289">
        <v>0.0243055555555556</v>
      </c>
      <c r="D13" s="66">
        <v>0.0291666666666667</v>
      </c>
      <c r="E13" s="66">
        <v>0.333333333333333</v>
      </c>
      <c r="F13" s="66">
        <v>0.0138888888888889</v>
      </c>
      <c r="G13" s="66">
        <v>0.00694444444444444</v>
      </c>
      <c r="H13" s="290">
        <f t="shared" si="11"/>
        <v>0.22847222222222222</v>
      </c>
      <c r="I13" s="291">
        <f t="shared" si="0"/>
        <v>0.23541666666666666</v>
      </c>
      <c r="J13" s="291">
        <f t="shared" si="12"/>
        <v>0.2423611111111111</v>
      </c>
      <c r="K13" s="291">
        <f t="shared" si="13"/>
        <v>0.2666666666666667</v>
      </c>
      <c r="L13" s="292">
        <f t="shared" si="14"/>
        <v>0.27361111111111114</v>
      </c>
      <c r="M13" s="290">
        <f t="shared" si="1"/>
        <v>0.5618055555555552</v>
      </c>
      <c r="N13" s="291">
        <f t="shared" si="2"/>
        <v>0.5687499999999996</v>
      </c>
      <c r="O13" s="291">
        <f t="shared" si="3"/>
        <v>0.5756944444444441</v>
      </c>
      <c r="P13" s="291">
        <f t="shared" si="15"/>
        <v>0.5999999999999996</v>
      </c>
      <c r="Q13" s="292">
        <f t="shared" si="4"/>
        <v>0.6069444444444441</v>
      </c>
      <c r="R13" s="290">
        <f t="shared" si="5"/>
        <v>0.8951388888888883</v>
      </c>
      <c r="S13" s="291">
        <f t="shared" si="6"/>
        <v>0.9020833333333327</v>
      </c>
      <c r="T13" s="291">
        <f t="shared" si="7"/>
        <v>0.9090277777777771</v>
      </c>
      <c r="U13" s="291">
        <f t="shared" si="16"/>
        <v>0.9333333333333327</v>
      </c>
      <c r="V13" s="292">
        <f t="shared" si="8"/>
        <v>0.9402777777777771</v>
      </c>
      <c r="W13" s="391" t="s">
        <v>25</v>
      </c>
      <c r="X13" s="394"/>
      <c r="Y13" s="394"/>
      <c r="Z13" s="394"/>
      <c r="AA13" s="95">
        <f t="shared" si="9"/>
        <v>0.28750000000000003</v>
      </c>
      <c r="AB13" s="95">
        <f t="shared" si="10"/>
        <v>0.29444444444444445</v>
      </c>
      <c r="AC13" s="95">
        <f>P13+D13</f>
        <v>0.6291666666666663</v>
      </c>
    </row>
    <row r="14" spans="8:29" ht="12.75"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</row>
    <row r="15" spans="8:29" ht="12.75"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</row>
    <row r="16" spans="8:29" ht="114.75" customHeight="1"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</sheetData>
  <sheetProtection password="CE0C" sheet="1" selectLockedCells="1" selectUnlockedCells="1"/>
  <mergeCells count="16">
    <mergeCell ref="W11:Z11"/>
    <mergeCell ref="W12:Z12"/>
    <mergeCell ref="M3:Z4"/>
    <mergeCell ref="W5:Z5"/>
    <mergeCell ref="AA5:AC5"/>
    <mergeCell ref="H6:L6"/>
    <mergeCell ref="H14:AC16"/>
    <mergeCell ref="H5:V5"/>
    <mergeCell ref="R6:V6"/>
    <mergeCell ref="M6:Q6"/>
    <mergeCell ref="W7:Z7"/>
    <mergeCell ref="AA6:AB6"/>
    <mergeCell ref="W13:Z13"/>
    <mergeCell ref="W8:Z8"/>
    <mergeCell ref="W9:Z9"/>
    <mergeCell ref="W10:Z10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6"/>
  <sheetViews>
    <sheetView zoomScale="70" zoomScaleNormal="70" zoomScalePageLayoutView="0" workbookViewId="0" topLeftCell="A2">
      <selection activeCell="J13" sqref="J13"/>
    </sheetView>
  </sheetViews>
  <sheetFormatPr defaultColWidth="9.00390625" defaultRowHeight="12.75"/>
  <cols>
    <col min="1" max="1" width="4.75390625" style="0" customWidth="1"/>
    <col min="2" max="2" width="19.625" style="0" bestFit="1" customWidth="1"/>
    <col min="3" max="4" width="20.875" style="0" bestFit="1" customWidth="1"/>
    <col min="7" max="7" width="13.125" style="0" customWidth="1"/>
    <col min="8" max="8" width="16.375" style="0" customWidth="1"/>
    <col min="9" max="9" width="19.625" style="0" bestFit="1" customWidth="1"/>
    <col min="10" max="11" width="20.875" style="0" bestFit="1" customWidth="1"/>
  </cols>
  <sheetData>
    <row r="1" ht="12.75" hidden="1"/>
    <row r="2" spans="2:11" ht="57" customHeight="1">
      <c r="B2" s="395" t="s">
        <v>205</v>
      </c>
      <c r="C2" s="396"/>
      <c r="D2" s="396"/>
      <c r="E2" s="396"/>
      <c r="F2" s="396"/>
      <c r="G2" s="396"/>
      <c r="H2" s="396"/>
      <c r="I2" s="396"/>
      <c r="J2" s="396"/>
      <c r="K2" s="397"/>
    </row>
    <row r="3" spans="2:11" ht="55.5" customHeight="1">
      <c r="B3" s="398"/>
      <c r="C3" s="299"/>
      <c r="D3" s="299"/>
      <c r="E3" s="299"/>
      <c r="F3" s="299"/>
      <c r="G3" s="299"/>
      <c r="H3" s="299"/>
      <c r="I3" s="299"/>
      <c r="J3" s="299"/>
      <c r="K3" s="399"/>
    </row>
    <row r="4" spans="2:11" ht="37.5" customHeight="1">
      <c r="B4" s="404" t="s">
        <v>0</v>
      </c>
      <c r="C4" s="404"/>
      <c r="D4" s="404"/>
      <c r="E4" s="404" t="s">
        <v>1</v>
      </c>
      <c r="F4" s="404"/>
      <c r="G4" s="404"/>
      <c r="H4" s="404"/>
      <c r="I4" s="404" t="s">
        <v>16</v>
      </c>
      <c r="J4" s="404"/>
      <c r="K4" s="404"/>
    </row>
    <row r="5" spans="2:11" ht="25.5" customHeight="1">
      <c r="B5" s="2" t="s">
        <v>17</v>
      </c>
      <c r="C5" s="12" t="s">
        <v>18</v>
      </c>
      <c r="D5" s="13" t="s">
        <v>19</v>
      </c>
      <c r="E5" s="16" t="s">
        <v>30</v>
      </c>
      <c r="F5" s="16"/>
      <c r="G5" s="16"/>
      <c r="H5" s="16"/>
      <c r="I5" s="14" t="s">
        <v>17</v>
      </c>
      <c r="J5" s="15" t="s">
        <v>18</v>
      </c>
      <c r="K5" s="15" t="s">
        <v>19</v>
      </c>
    </row>
    <row r="6" spans="2:11" ht="16.5" customHeight="1">
      <c r="B6" s="2"/>
      <c r="C6" s="5"/>
      <c r="D6" s="2"/>
      <c r="E6" s="356" t="s">
        <v>31</v>
      </c>
      <c r="F6" s="356"/>
      <c r="G6" s="356"/>
      <c r="H6" s="356"/>
      <c r="I6" s="4"/>
      <c r="J6" s="45"/>
      <c r="K6" s="4"/>
    </row>
    <row r="7" spans="2:11" ht="16.5" customHeight="1">
      <c r="B7" s="3" t="s">
        <v>194</v>
      </c>
      <c r="C7" s="6" t="s">
        <v>196</v>
      </c>
      <c r="D7" s="3" t="s">
        <v>198</v>
      </c>
      <c r="E7" s="356" t="s">
        <v>32</v>
      </c>
      <c r="F7" s="356"/>
      <c r="G7" s="356"/>
      <c r="H7" s="356"/>
      <c r="I7" s="3" t="s">
        <v>194</v>
      </c>
      <c r="J7" s="6" t="s">
        <v>196</v>
      </c>
      <c r="K7" s="3" t="s">
        <v>198</v>
      </c>
    </row>
    <row r="8" spans="2:11" ht="16.5" customHeight="1">
      <c r="B8" s="3" t="s">
        <v>195</v>
      </c>
      <c r="C8" s="6" t="s">
        <v>197</v>
      </c>
      <c r="D8" s="59" t="s">
        <v>199</v>
      </c>
      <c r="E8" s="356" t="s">
        <v>33</v>
      </c>
      <c r="F8" s="356"/>
      <c r="G8" s="356"/>
      <c r="H8" s="356"/>
      <c r="I8" s="3" t="s">
        <v>195</v>
      </c>
      <c r="J8" s="6" t="s">
        <v>197</v>
      </c>
      <c r="K8" s="59" t="s">
        <v>199</v>
      </c>
    </row>
    <row r="9" spans="2:11" ht="16.5" customHeight="1">
      <c r="B9" s="3"/>
      <c r="C9" s="6"/>
      <c r="D9" s="3"/>
      <c r="E9" s="356" t="s">
        <v>32</v>
      </c>
      <c r="F9" s="356"/>
      <c r="G9" s="356"/>
      <c r="H9" s="356"/>
      <c r="I9" s="3"/>
      <c r="J9" s="6"/>
      <c r="K9" s="3"/>
    </row>
    <row r="10" spans="2:11" ht="16.5" customHeight="1">
      <c r="B10" s="3"/>
      <c r="C10" s="6"/>
      <c r="D10" s="3"/>
      <c r="E10" s="401" t="s">
        <v>34</v>
      </c>
      <c r="F10" s="401"/>
      <c r="G10" s="401"/>
      <c r="H10" s="401"/>
      <c r="I10" s="42"/>
      <c r="J10" s="43"/>
      <c r="K10" s="42"/>
    </row>
    <row r="11" spans="2:11" ht="16.5" customHeight="1">
      <c r="B11" s="8" t="s">
        <v>200</v>
      </c>
      <c r="C11" s="9" t="s">
        <v>29</v>
      </c>
      <c r="D11" s="3"/>
      <c r="E11" s="400" t="s">
        <v>25</v>
      </c>
      <c r="F11" s="400"/>
      <c r="G11" s="400"/>
      <c r="H11" s="400"/>
      <c r="I11" s="46"/>
      <c r="J11" s="47"/>
      <c r="K11" s="42"/>
    </row>
    <row r="12" spans="2:11" ht="16.5" customHeight="1">
      <c r="B12" s="3"/>
      <c r="C12" s="7" t="s">
        <v>20</v>
      </c>
      <c r="D12" s="10"/>
      <c r="E12" s="21"/>
      <c r="F12" s="21"/>
      <c r="G12" s="21"/>
      <c r="H12" s="21"/>
      <c r="I12" s="43"/>
      <c r="J12" s="43"/>
      <c r="K12" s="42"/>
    </row>
    <row r="13" spans="2:11" ht="16.5" customHeight="1">
      <c r="B13" s="3"/>
      <c r="C13" s="60">
        <v>0.6263888888888889</v>
      </c>
      <c r="D13" s="10"/>
      <c r="E13" s="18"/>
      <c r="F13" s="18"/>
      <c r="G13" s="18"/>
      <c r="H13" s="18"/>
      <c r="I13" s="6"/>
      <c r="J13" s="6"/>
      <c r="K13" s="3"/>
    </row>
    <row r="14" spans="2:11" ht="16.5" customHeight="1">
      <c r="B14" s="25"/>
      <c r="C14" s="23"/>
      <c r="D14" s="24"/>
      <c r="E14" s="22"/>
      <c r="F14" s="22"/>
      <c r="G14" s="22"/>
      <c r="H14" s="22"/>
      <c r="I14" s="11"/>
      <c r="J14" s="25"/>
      <c r="K14" s="25"/>
    </row>
    <row r="15" spans="2:11" ht="12.75">
      <c r="B15" s="402"/>
      <c r="C15" s="403"/>
      <c r="D15" s="403"/>
      <c r="E15" s="403"/>
      <c r="F15" s="403"/>
      <c r="G15" s="403"/>
      <c r="H15" s="403"/>
      <c r="I15" s="403"/>
      <c r="J15" s="403"/>
      <c r="K15" s="403"/>
    </row>
    <row r="16" spans="2:11" ht="12.75">
      <c r="B16" s="403"/>
      <c r="C16" s="403"/>
      <c r="D16" s="403"/>
      <c r="E16" s="403"/>
      <c r="F16" s="403"/>
      <c r="G16" s="403"/>
      <c r="H16" s="403"/>
      <c r="I16" s="403"/>
      <c r="J16" s="403"/>
      <c r="K16" s="403"/>
    </row>
  </sheetData>
  <sheetProtection/>
  <mergeCells count="11">
    <mergeCell ref="I4:K4"/>
    <mergeCell ref="E9:H9"/>
    <mergeCell ref="B2:K3"/>
    <mergeCell ref="E11:H11"/>
    <mergeCell ref="E10:H10"/>
    <mergeCell ref="B15:K16"/>
    <mergeCell ref="B4:D4"/>
    <mergeCell ref="E4:H4"/>
    <mergeCell ref="E6:H6"/>
    <mergeCell ref="E7:H7"/>
    <mergeCell ref="E8:H8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ZTS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ZT11</dc:creator>
  <cp:keywords/>
  <dc:description/>
  <cp:lastModifiedBy>Dyspozytor</cp:lastModifiedBy>
  <cp:lastPrinted>2013-03-04T12:23:34Z</cp:lastPrinted>
  <dcterms:created xsi:type="dcterms:W3CDTF">2002-07-15T09:38:34Z</dcterms:created>
  <dcterms:modified xsi:type="dcterms:W3CDTF">2013-03-23T03:18:44Z</dcterms:modified>
  <cp:category/>
  <cp:version/>
  <cp:contentType/>
  <cp:contentStatus/>
</cp:coreProperties>
</file>